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141" yWindow="225" windowWidth="15480" windowHeight="819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'Arkusz1'!$A$1:$J$95</definedName>
  </definedNames>
  <calcPr fullCalcOnLoad="1"/>
</workbook>
</file>

<file path=xl/sharedStrings.xml><?xml version="1.0" encoding="utf-8"?>
<sst xmlns="http://schemas.openxmlformats.org/spreadsheetml/2006/main" count="144" uniqueCount="60">
  <si>
    <t>Rady Miejskiej w Nysie</t>
  </si>
  <si>
    <t>Lp.</t>
  </si>
  <si>
    <t>Nazwa zadania</t>
  </si>
  <si>
    <t xml:space="preserve">Jednostka </t>
  </si>
  <si>
    <t>Okres</t>
  </si>
  <si>
    <t>Źródła</t>
  </si>
  <si>
    <t>Łączne</t>
  </si>
  <si>
    <t>realizująca</t>
  </si>
  <si>
    <t>realizacji</t>
  </si>
  <si>
    <t>finansowania</t>
  </si>
  <si>
    <t xml:space="preserve">nakłady </t>
  </si>
  <si>
    <t>zadanie</t>
  </si>
  <si>
    <t xml:space="preserve">w latach </t>
  </si>
  <si>
    <t>Budowa dróg w mieście</t>
  </si>
  <si>
    <t>Gmina Nysa</t>
  </si>
  <si>
    <t>Gmina</t>
  </si>
  <si>
    <t xml:space="preserve">Gmina </t>
  </si>
  <si>
    <t>OGÓŁEM</t>
  </si>
  <si>
    <t>Zagospodarowanie podwórek w mieście</t>
  </si>
  <si>
    <t>Budowa dróg na obszarach wiejskich</t>
  </si>
  <si>
    <t>Oświetlenie w mieście i gminie</t>
  </si>
  <si>
    <t>w tym</t>
  </si>
  <si>
    <t>w Nysie</t>
  </si>
  <si>
    <t xml:space="preserve"> </t>
  </si>
  <si>
    <t>Aktywizacja gospodarcza rejonu</t>
  </si>
  <si>
    <t xml:space="preserve"> turystycznego Jeziora Nyskiego</t>
  </si>
  <si>
    <t xml:space="preserve">Kompleksowe uzbrojenie terenów </t>
  </si>
  <si>
    <t>przemysłowych w Nysie w rejonie ulic:</t>
  </si>
  <si>
    <t xml:space="preserve"> Dubois - Karpacka wraz z budową dróg</t>
  </si>
  <si>
    <t xml:space="preserve">Infrastruktura parkingowa i drogowa </t>
  </si>
  <si>
    <t xml:space="preserve">Jeziora Nyskiego w powiązaniu </t>
  </si>
  <si>
    <t xml:space="preserve">Budowa kompleksu sportowo - </t>
  </si>
  <si>
    <t>Modernizacja budynku Urzędu Miejskiego</t>
  </si>
  <si>
    <t xml:space="preserve">        Wysokość wydatków w roku budżetowym</t>
  </si>
  <si>
    <t xml:space="preserve">rekreacyjnego </t>
  </si>
  <si>
    <t>kredyt</t>
  </si>
  <si>
    <t>razem</t>
  </si>
  <si>
    <t>z drogą krajową nr 46 - etap I</t>
  </si>
  <si>
    <t>Uzupełnienie uzbrojenia terenów</t>
  </si>
  <si>
    <t>Rewitalizacja Rynku w Nysie</t>
  </si>
  <si>
    <t>Budowa gminnej biblioteki w Nysie</t>
  </si>
  <si>
    <t xml:space="preserve">Przebudowa drogi w pasie ulicy </t>
  </si>
  <si>
    <t>Rewitalizacja Parku Miejskiego</t>
  </si>
  <si>
    <t>2009-2011</t>
  </si>
  <si>
    <t>2009-2010</t>
  </si>
  <si>
    <t xml:space="preserve">Gmina Nysa </t>
  </si>
  <si>
    <t>Rewitalizacja terenów plantów miejskich -</t>
  </si>
  <si>
    <t xml:space="preserve"> WIELOLETNI  PROGRAM  INWESTYCJI  GMINNYCH  NA  LATA  2009 - 2011    </t>
  </si>
  <si>
    <t>Baligrodzkiej i Rejtana w Nysie</t>
  </si>
  <si>
    <t>Gościniec Skorochowski</t>
  </si>
  <si>
    <t>Budowa skateparku w Nysie</t>
  </si>
  <si>
    <t>Budowa sali gimnastycznej</t>
  </si>
  <si>
    <t>w Gimnazjum Nr 3 w Nysie</t>
  </si>
  <si>
    <t>Rewitalizacja obszarów miejskich</t>
  </si>
  <si>
    <t>Modernizacja Krytej Pływalni w Nysie</t>
  </si>
  <si>
    <t>etap I</t>
  </si>
  <si>
    <t>rozdział 60016</t>
  </si>
  <si>
    <t>rozdział 60017</t>
  </si>
  <si>
    <t>Załącznik Nr 5 do uchwały Nr XXIX/413/09</t>
  </si>
  <si>
    <t>z dnia 4 lutego 2009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</si>
</sst>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\,_z_ł_-;\-* #,##0.00\,_z_ł_-;_-* \-??\ _z_ł_-;_-@_-"/>
    <numFmt numFmtId="165" formatCode="#,##0.0"/>
    <numFmt numFmtId="166" formatCode="#,##0.000"/>
    <numFmt numFmtId="167" formatCode="#,##0.0000"/>
    <numFmt numFmtId="168" formatCode="#,##0.00000"/>
    <numFmt numFmtId="169" formatCode="#,##0.000000"/>
  </numFmts>
  <fonts count="10">
    <font>
      <sz val="10"/>
      <name val="Arial CE"/>
      <family val="0"/>
    </font>
    <font>
      <sz val="10"/>
      <name val="Arial"/>
      <family val="0"/>
    </font>
    <font>
      <i/>
      <sz val="10"/>
      <name val="Arial CE"/>
      <family val="0"/>
    </font>
    <font>
      <b/>
      <sz val="13"/>
      <name val="Arial CE"/>
      <family val="0"/>
    </font>
    <font>
      <b/>
      <sz val="11"/>
      <name val="Arial CE"/>
      <family val="0"/>
    </font>
    <font>
      <b/>
      <sz val="14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b/>
      <sz val="12"/>
      <name val="Arial CE"/>
      <family val="2"/>
    </font>
    <font>
      <sz val="11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medium"/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>
        <color indexed="8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>
        <color indexed="8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0" applyFill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3" fontId="0" fillId="0" borderId="1" xfId="15" applyNumberFormat="1" applyFont="1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0" borderId="4" xfId="0" applyFont="1" applyBorder="1" applyAlignment="1">
      <alignment horizontal="left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4" fontId="0" fillId="0" borderId="0" xfId="0" applyNumberFormat="1" applyFont="1" applyBorder="1" applyAlignment="1">
      <alignment/>
    </xf>
    <xf numFmtId="0" fontId="0" fillId="2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0" fillId="0" borderId="8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2" borderId="1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/>
    </xf>
    <xf numFmtId="0" fontId="0" fillId="0" borderId="1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0" fontId="0" fillId="0" borderId="15" xfId="0" applyFont="1" applyBorder="1" applyAlignment="1">
      <alignment horizontal="left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2" borderId="6" xfId="0" applyFont="1" applyFill="1" applyBorder="1" applyAlignment="1">
      <alignment vertical="center"/>
    </xf>
    <xf numFmtId="3" fontId="0" fillId="0" borderId="12" xfId="15" applyNumberFormat="1" applyFont="1" applyFill="1" applyBorder="1" applyAlignment="1" applyProtection="1">
      <alignment horizontal="right"/>
      <protection/>
    </xf>
    <xf numFmtId="3" fontId="6" fillId="0" borderId="1" xfId="15" applyNumberFormat="1" applyFont="1" applyFill="1" applyBorder="1" applyAlignment="1" applyProtection="1">
      <alignment horizontal="right"/>
      <protection/>
    </xf>
    <xf numFmtId="3" fontId="0" fillId="0" borderId="0" xfId="15" applyNumberFormat="1" applyFont="1" applyFill="1" applyBorder="1" applyAlignment="1" applyProtection="1">
      <alignment horizontal="right"/>
      <protection/>
    </xf>
    <xf numFmtId="3" fontId="0" fillId="0" borderId="18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0" fillId="0" borderId="19" xfId="0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2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/>
    </xf>
    <xf numFmtId="0" fontId="0" fillId="2" borderId="26" xfId="0" applyFont="1" applyFill="1" applyBorder="1" applyAlignment="1">
      <alignment/>
    </xf>
    <xf numFmtId="0" fontId="0" fillId="2" borderId="27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8" xfId="0" applyFont="1" applyFill="1" applyBorder="1" applyAlignment="1">
      <alignment horizontal="left"/>
    </xf>
    <xf numFmtId="3" fontId="0" fillId="0" borderId="29" xfId="15" applyNumberFormat="1" applyFont="1" applyFill="1" applyBorder="1" applyAlignment="1" applyProtection="1">
      <alignment horizontal="right"/>
      <protection/>
    </xf>
    <xf numFmtId="0" fontId="0" fillId="0" borderId="0" xfId="0" applyFont="1" applyFill="1" applyBorder="1" applyAlignment="1">
      <alignment horizontal="left"/>
    </xf>
    <xf numFmtId="0" fontId="0" fillId="0" borderId="15" xfId="0" applyFont="1" applyBorder="1" applyAlignment="1">
      <alignment horizontal="center"/>
    </xf>
    <xf numFmtId="3" fontId="0" fillId="0" borderId="15" xfId="15" applyNumberFormat="1" applyFont="1" applyFill="1" applyBorder="1" applyAlignment="1" applyProtection="1">
      <alignment horizontal="right"/>
      <protection/>
    </xf>
    <xf numFmtId="0" fontId="0" fillId="0" borderId="17" xfId="0" applyFont="1" applyBorder="1" applyAlignment="1">
      <alignment horizontal="center"/>
    </xf>
    <xf numFmtId="3" fontId="0" fillId="0" borderId="17" xfId="15" applyNumberFormat="1" applyFont="1" applyFill="1" applyBorder="1" applyAlignment="1" applyProtection="1">
      <alignment horizontal="right"/>
      <protection/>
    </xf>
    <xf numFmtId="0" fontId="0" fillId="0" borderId="30" xfId="0" applyFont="1" applyFill="1" applyBorder="1" applyAlignment="1">
      <alignment horizontal="left"/>
    </xf>
    <xf numFmtId="3" fontId="0" fillId="0" borderId="31" xfId="0" applyNumberFormat="1" applyFont="1" applyBorder="1" applyAlignment="1">
      <alignment/>
    </xf>
    <xf numFmtId="3" fontId="0" fillId="0" borderId="32" xfId="15" applyNumberFormat="1" applyFont="1" applyFill="1" applyBorder="1" applyAlignment="1" applyProtection="1">
      <alignment horizontal="right"/>
      <protection/>
    </xf>
    <xf numFmtId="0" fontId="0" fillId="0" borderId="33" xfId="0" applyFont="1" applyFill="1" applyBorder="1" applyAlignment="1">
      <alignment horizontal="left"/>
    </xf>
    <xf numFmtId="0" fontId="0" fillId="0" borderId="20" xfId="0" applyFont="1" applyBorder="1" applyAlignment="1">
      <alignment horizontal="left"/>
    </xf>
    <xf numFmtId="0" fontId="0" fillId="0" borderId="20" xfId="0" applyFont="1" applyBorder="1" applyAlignment="1">
      <alignment horizontal="center"/>
    </xf>
    <xf numFmtId="3" fontId="0" fillId="0" borderId="20" xfId="15" applyNumberFormat="1" applyFont="1" applyFill="1" applyBorder="1" applyAlignment="1" applyProtection="1">
      <alignment horizontal="right"/>
      <protection/>
    </xf>
    <xf numFmtId="3" fontId="0" fillId="0" borderId="33" xfId="15" applyNumberFormat="1" applyFont="1" applyFill="1" applyBorder="1" applyAlignment="1" applyProtection="1">
      <alignment horizontal="right"/>
      <protection/>
    </xf>
    <xf numFmtId="0" fontId="0" fillId="0" borderId="34" xfId="0" applyFont="1" applyBorder="1" applyAlignment="1">
      <alignment horizontal="left"/>
    </xf>
    <xf numFmtId="0" fontId="0" fillId="0" borderId="35" xfId="0" applyFont="1" applyBorder="1" applyAlignment="1">
      <alignment horizontal="left"/>
    </xf>
    <xf numFmtId="3" fontId="0" fillId="0" borderId="34" xfId="15" applyNumberFormat="1" applyFont="1" applyFill="1" applyBorder="1" applyAlignment="1" applyProtection="1">
      <alignment horizontal="right"/>
      <protection/>
    </xf>
    <xf numFmtId="3" fontId="0" fillId="0" borderId="35" xfId="15" applyNumberFormat="1" applyFont="1" applyFill="1" applyBorder="1" applyAlignment="1" applyProtection="1">
      <alignment horizontal="right"/>
      <protection/>
    </xf>
    <xf numFmtId="3" fontId="0" fillId="0" borderId="8" xfId="0" applyNumberFormat="1" applyFont="1" applyBorder="1" applyAlignment="1">
      <alignment/>
    </xf>
    <xf numFmtId="0" fontId="0" fillId="0" borderId="35" xfId="0" applyFont="1" applyFill="1" applyBorder="1" applyAlignment="1">
      <alignment horizontal="left"/>
    </xf>
    <xf numFmtId="0" fontId="0" fillId="0" borderId="36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8" xfId="0" applyFont="1" applyBorder="1" applyAlignment="1">
      <alignment horizontal="left"/>
    </xf>
    <xf numFmtId="0" fontId="0" fillId="0" borderId="39" xfId="0" applyFont="1" applyBorder="1" applyAlignment="1">
      <alignment horizontal="center"/>
    </xf>
    <xf numFmtId="3" fontId="0" fillId="0" borderId="38" xfId="15" applyNumberFormat="1" applyFont="1" applyFill="1" applyBorder="1" applyAlignment="1" applyProtection="1">
      <alignment horizontal="right"/>
      <protection/>
    </xf>
    <xf numFmtId="3" fontId="0" fillId="0" borderId="39" xfId="15" applyNumberFormat="1" applyFont="1" applyFill="1" applyBorder="1" applyAlignment="1" applyProtection="1">
      <alignment horizontal="right"/>
      <protection/>
    </xf>
    <xf numFmtId="0" fontId="0" fillId="0" borderId="40" xfId="0" applyFont="1" applyBorder="1" applyAlignment="1">
      <alignment/>
    </xf>
    <xf numFmtId="0" fontId="0" fillId="0" borderId="41" xfId="0" applyFont="1" applyBorder="1" applyAlignment="1">
      <alignment horizontal="left"/>
    </xf>
    <xf numFmtId="0" fontId="0" fillId="0" borderId="35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3" fontId="0" fillId="0" borderId="43" xfId="15" applyNumberFormat="1" applyFont="1" applyFill="1" applyBorder="1" applyAlignment="1" applyProtection="1">
      <alignment horizontal="right"/>
      <protection/>
    </xf>
    <xf numFmtId="0" fontId="0" fillId="0" borderId="13" xfId="0" applyFont="1" applyBorder="1" applyAlignment="1">
      <alignment horizontal="center" vertical="center"/>
    </xf>
    <xf numFmtId="3" fontId="0" fillId="0" borderId="25" xfId="15" applyNumberFormat="1" applyFont="1" applyFill="1" applyBorder="1" applyAlignment="1" applyProtection="1">
      <alignment horizontal="right"/>
      <protection/>
    </xf>
    <xf numFmtId="3" fontId="6" fillId="0" borderId="25" xfId="15" applyNumberFormat="1" applyFont="1" applyFill="1" applyBorder="1" applyAlignment="1" applyProtection="1">
      <alignment horizontal="right"/>
      <protection/>
    </xf>
    <xf numFmtId="0" fontId="0" fillId="0" borderId="44" xfId="0" applyBorder="1" applyAlignment="1">
      <alignment horizontal="center"/>
    </xf>
    <xf numFmtId="3" fontId="0" fillId="0" borderId="45" xfId="15" applyNumberFormat="1" applyFont="1" applyFill="1" applyBorder="1" applyAlignment="1" applyProtection="1">
      <alignment horizontal="right"/>
      <protection/>
    </xf>
    <xf numFmtId="0" fontId="0" fillId="0" borderId="46" xfId="0" applyFont="1" applyBorder="1" applyAlignment="1">
      <alignment horizontal="center"/>
    </xf>
    <xf numFmtId="3" fontId="0" fillId="0" borderId="47" xfId="15" applyNumberFormat="1" applyFont="1" applyFill="1" applyBorder="1" applyAlignment="1" applyProtection="1">
      <alignment horizontal="right"/>
      <protection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3" fontId="0" fillId="0" borderId="22" xfId="15" applyNumberFormat="1" applyFont="1" applyFill="1" applyBorder="1" applyAlignment="1" applyProtection="1">
      <alignment horizontal="right"/>
      <protection/>
    </xf>
    <xf numFmtId="3" fontId="0" fillId="0" borderId="49" xfId="15" applyNumberFormat="1" applyFont="1" applyFill="1" applyBorder="1" applyAlignment="1" applyProtection="1">
      <alignment horizontal="right"/>
      <protection/>
    </xf>
    <xf numFmtId="3" fontId="0" fillId="0" borderId="50" xfId="15" applyNumberFormat="1" applyFont="1" applyFill="1" applyBorder="1" applyAlignment="1" applyProtection="1">
      <alignment horizontal="right"/>
      <protection/>
    </xf>
    <xf numFmtId="0" fontId="0" fillId="0" borderId="51" xfId="0" applyFont="1" applyBorder="1" applyAlignment="1">
      <alignment horizontal="center"/>
    </xf>
    <xf numFmtId="3" fontId="0" fillId="0" borderId="52" xfId="15" applyNumberFormat="1" applyFont="1" applyFill="1" applyBorder="1" applyAlignment="1" applyProtection="1">
      <alignment horizontal="right"/>
      <protection/>
    </xf>
    <xf numFmtId="0" fontId="8" fillId="2" borderId="53" xfId="0" applyFont="1" applyFill="1" applyBorder="1" applyAlignment="1">
      <alignment/>
    </xf>
    <xf numFmtId="3" fontId="4" fillId="2" borderId="54" xfId="15" applyNumberFormat="1" applyFont="1" applyFill="1" applyBorder="1" applyAlignment="1" applyProtection="1">
      <alignment horizontal="right"/>
      <protection/>
    </xf>
    <xf numFmtId="3" fontId="8" fillId="2" borderId="54" xfId="15" applyNumberFormat="1" applyFont="1" applyFill="1" applyBorder="1" applyAlignment="1" applyProtection="1">
      <alignment horizontal="right"/>
      <protection/>
    </xf>
    <xf numFmtId="3" fontId="8" fillId="2" borderId="55" xfId="15" applyNumberFormat="1" applyFont="1" applyFill="1" applyBorder="1" applyAlignment="1" applyProtection="1">
      <alignment horizontal="right"/>
      <protection/>
    </xf>
    <xf numFmtId="3" fontId="0" fillId="0" borderId="56" xfId="0" applyNumberFormat="1" applyFont="1" applyBorder="1" applyAlignment="1">
      <alignment/>
    </xf>
    <xf numFmtId="3" fontId="0" fillId="0" borderId="57" xfId="0" applyNumberFormat="1" applyFont="1" applyBorder="1" applyAlignment="1">
      <alignment/>
    </xf>
    <xf numFmtId="3" fontId="0" fillId="0" borderId="58" xfId="0" applyNumberFormat="1" applyFont="1" applyBorder="1" applyAlignment="1">
      <alignment/>
    </xf>
    <xf numFmtId="0" fontId="0" fillId="0" borderId="44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4" fontId="0" fillId="0" borderId="1" xfId="15" applyNumberFormat="1" applyFont="1" applyFill="1" applyBorder="1" applyAlignment="1" applyProtection="1">
      <alignment horizontal="right"/>
      <protection/>
    </xf>
    <xf numFmtId="4" fontId="0" fillId="0" borderId="0" xfId="15" applyNumberFormat="1" applyFont="1" applyFill="1" applyBorder="1" applyAlignment="1" applyProtection="1">
      <alignment horizontal="right"/>
      <protection/>
    </xf>
    <xf numFmtId="4" fontId="0" fillId="0" borderId="25" xfId="15" applyNumberFormat="1" applyFont="1" applyFill="1" applyBorder="1" applyAlignment="1" applyProtection="1">
      <alignment horizontal="right"/>
      <protection/>
    </xf>
    <xf numFmtId="0" fontId="0" fillId="0" borderId="39" xfId="0" applyFont="1" applyBorder="1" applyAlignment="1">
      <alignment horizontal="left"/>
    </xf>
    <xf numFmtId="0" fontId="0" fillId="0" borderId="60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2" xfId="0" applyFont="1" applyBorder="1" applyAlignment="1">
      <alignment horizontal="left"/>
    </xf>
    <xf numFmtId="0" fontId="0" fillId="0" borderId="59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/>
    </xf>
    <xf numFmtId="0" fontId="0" fillId="0" borderId="44" xfId="0" applyFont="1" applyBorder="1" applyAlignment="1">
      <alignment horizontal="center" vertical="center"/>
    </xf>
    <xf numFmtId="10" fontId="0" fillId="0" borderId="35" xfId="0" applyNumberFormat="1" applyFont="1" applyBorder="1" applyAlignment="1">
      <alignment horizontal="left"/>
    </xf>
    <xf numFmtId="0" fontId="0" fillId="0" borderId="38" xfId="0" applyFont="1" applyBorder="1" applyAlignment="1">
      <alignment/>
    </xf>
    <xf numFmtId="0" fontId="0" fillId="0" borderId="34" xfId="0" applyFont="1" applyBorder="1" applyAlignment="1">
      <alignment/>
    </xf>
    <xf numFmtId="0" fontId="2" fillId="0" borderId="28" xfId="0" applyFont="1" applyBorder="1" applyAlignment="1">
      <alignment/>
    </xf>
    <xf numFmtId="0" fontId="3" fillId="0" borderId="28" xfId="0" applyFont="1" applyBorder="1" applyAlignment="1">
      <alignment/>
    </xf>
    <xf numFmtId="0" fontId="6" fillId="0" borderId="28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2" xfId="0" applyFont="1" applyBorder="1" applyAlignment="1">
      <alignment/>
    </xf>
    <xf numFmtId="0" fontId="0" fillId="2" borderId="5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63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12</xdr:row>
      <xdr:rowOff>0</xdr:rowOff>
    </xdr:from>
    <xdr:to>
      <xdr:col>9</xdr:col>
      <xdr:colOff>0</xdr:colOff>
      <xdr:row>13</xdr:row>
      <xdr:rowOff>0</xdr:rowOff>
    </xdr:to>
    <xdr:sp>
      <xdr:nvSpPr>
        <xdr:cNvPr id="1" name="Line 4"/>
        <xdr:cNvSpPr>
          <a:spLocks/>
        </xdr:cNvSpPr>
      </xdr:nvSpPr>
      <xdr:spPr>
        <a:xfrm>
          <a:off x="11010900" y="2124075"/>
          <a:ext cx="0" cy="1619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34</xdr:row>
      <xdr:rowOff>0</xdr:rowOff>
    </xdr:from>
    <xdr:to>
      <xdr:col>9</xdr:col>
      <xdr:colOff>0</xdr:colOff>
      <xdr:row>34</xdr:row>
      <xdr:rowOff>0</xdr:rowOff>
    </xdr:to>
    <xdr:sp>
      <xdr:nvSpPr>
        <xdr:cNvPr id="2" name="Line 5"/>
        <xdr:cNvSpPr>
          <a:spLocks/>
        </xdr:cNvSpPr>
      </xdr:nvSpPr>
      <xdr:spPr>
        <a:xfrm>
          <a:off x="11010900" y="5686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35</xdr:row>
      <xdr:rowOff>0</xdr:rowOff>
    </xdr:from>
    <xdr:to>
      <xdr:col>9</xdr:col>
      <xdr:colOff>0</xdr:colOff>
      <xdr:row>36</xdr:row>
      <xdr:rowOff>0</xdr:rowOff>
    </xdr:to>
    <xdr:sp>
      <xdr:nvSpPr>
        <xdr:cNvPr id="3" name="Line 6"/>
        <xdr:cNvSpPr>
          <a:spLocks/>
        </xdr:cNvSpPr>
      </xdr:nvSpPr>
      <xdr:spPr>
        <a:xfrm>
          <a:off x="11010900" y="5848350"/>
          <a:ext cx="0" cy="161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91</xdr:row>
      <xdr:rowOff>0</xdr:rowOff>
    </xdr:from>
    <xdr:to>
      <xdr:col>9</xdr:col>
      <xdr:colOff>0</xdr:colOff>
      <xdr:row>92</xdr:row>
      <xdr:rowOff>0</xdr:rowOff>
    </xdr:to>
    <xdr:sp>
      <xdr:nvSpPr>
        <xdr:cNvPr id="4" name="Line 7"/>
        <xdr:cNvSpPr>
          <a:spLocks/>
        </xdr:cNvSpPr>
      </xdr:nvSpPr>
      <xdr:spPr>
        <a:xfrm>
          <a:off x="11010900" y="15078075"/>
          <a:ext cx="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94</xdr:row>
      <xdr:rowOff>0</xdr:rowOff>
    </xdr:from>
    <xdr:to>
      <xdr:col>9</xdr:col>
      <xdr:colOff>0</xdr:colOff>
      <xdr:row>95</xdr:row>
      <xdr:rowOff>0</xdr:rowOff>
    </xdr:to>
    <xdr:sp>
      <xdr:nvSpPr>
        <xdr:cNvPr id="5" name="Line 9"/>
        <xdr:cNvSpPr>
          <a:spLocks/>
        </xdr:cNvSpPr>
      </xdr:nvSpPr>
      <xdr:spPr>
        <a:xfrm>
          <a:off x="11010900" y="15611475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97"/>
  <sheetViews>
    <sheetView tabSelected="1" zoomScaleSheetLayoutView="100" workbookViewId="0" topLeftCell="B1">
      <pane ySplit="12" topLeftCell="BM13" activePane="bottomLeft" state="frozen"/>
      <selection pane="topLeft" activeCell="D1" sqref="D1"/>
      <selection pane="bottomLeft" activeCell="A1" sqref="A1"/>
    </sheetView>
  </sheetViews>
  <sheetFormatPr defaultColWidth="9.00390625" defaultRowHeight="12.75"/>
  <cols>
    <col min="1" max="1" width="4.625" style="1" customWidth="1"/>
    <col min="2" max="2" width="35.125" style="2" customWidth="1"/>
    <col min="3" max="3" width="12.125" style="2" customWidth="1"/>
    <col min="4" max="4" width="9.75390625" style="2" customWidth="1"/>
    <col min="5" max="5" width="12.875" style="2" customWidth="1"/>
    <col min="6" max="6" width="16.375" style="2" customWidth="1"/>
    <col min="7" max="7" width="17.625" style="2" customWidth="1"/>
    <col min="8" max="8" width="18.375" style="2" bestFit="1" customWidth="1"/>
    <col min="9" max="9" width="17.625" style="2" customWidth="1"/>
    <col min="10" max="16384" width="9.00390625" style="2" customWidth="1"/>
  </cols>
  <sheetData>
    <row r="1" spans="1:9" ht="16.5">
      <c r="A1" s="16"/>
      <c r="B1" s="16"/>
      <c r="C1" s="16"/>
      <c r="D1" s="16"/>
      <c r="E1" s="16"/>
      <c r="F1" s="16"/>
      <c r="G1" s="17"/>
      <c r="H1" s="47"/>
      <c r="I1" s="25"/>
    </row>
    <row r="2" spans="1:9" ht="17.25" thickBot="1">
      <c r="A2" s="126"/>
      <c r="B2" s="126"/>
      <c r="C2" s="126"/>
      <c r="D2" s="126"/>
      <c r="E2" s="126"/>
      <c r="F2" s="126"/>
      <c r="G2" s="127" t="s">
        <v>23</v>
      </c>
      <c r="H2" s="128"/>
      <c r="I2" s="129"/>
    </row>
    <row r="3" spans="1:9" ht="18">
      <c r="A3" s="26" t="s">
        <v>47</v>
      </c>
      <c r="B3" s="27"/>
      <c r="C3" s="27"/>
      <c r="D3" s="27"/>
      <c r="E3" s="27"/>
      <c r="F3" s="27"/>
      <c r="G3" s="28"/>
      <c r="H3" s="37" t="s">
        <v>58</v>
      </c>
      <c r="I3" s="50"/>
    </row>
    <row r="4" spans="1:9" ht="12.75">
      <c r="A4" s="29"/>
      <c r="B4" s="3"/>
      <c r="E4" s="4"/>
      <c r="F4" s="4"/>
      <c r="G4" s="4"/>
      <c r="H4" s="14" t="s">
        <v>0</v>
      </c>
      <c r="I4" s="51"/>
    </row>
    <row r="5" spans="1:9" ht="12.75">
      <c r="A5" s="29"/>
      <c r="B5" s="3"/>
      <c r="E5" s="4"/>
      <c r="F5" s="4"/>
      <c r="G5" s="4"/>
      <c r="H5" s="14" t="s">
        <v>59</v>
      </c>
      <c r="I5" s="51"/>
    </row>
    <row r="6" spans="1:9" ht="12.75">
      <c r="A6" s="29"/>
      <c r="B6" s="3"/>
      <c r="E6" s="4"/>
      <c r="F6" s="4"/>
      <c r="G6" s="4"/>
      <c r="H6" s="14"/>
      <c r="I6" s="51"/>
    </row>
    <row r="7" spans="1:9" ht="12.75">
      <c r="A7" s="30"/>
      <c r="B7" s="3"/>
      <c r="C7" s="4"/>
      <c r="D7" s="4"/>
      <c r="F7" s="4"/>
      <c r="G7" s="4"/>
      <c r="H7" s="14"/>
      <c r="I7" s="51" t="s">
        <v>23</v>
      </c>
    </row>
    <row r="8" spans="1:9" ht="12.75">
      <c r="A8" s="135" t="s">
        <v>1</v>
      </c>
      <c r="B8" s="132" t="s">
        <v>2</v>
      </c>
      <c r="C8" s="19" t="s">
        <v>3</v>
      </c>
      <c r="D8" s="19" t="s">
        <v>4</v>
      </c>
      <c r="E8" s="19" t="s">
        <v>5</v>
      </c>
      <c r="F8" s="19" t="s">
        <v>6</v>
      </c>
      <c r="G8" s="42" t="s">
        <v>33</v>
      </c>
      <c r="H8" s="20"/>
      <c r="I8" s="52"/>
    </row>
    <row r="9" spans="1:9" ht="12.75">
      <c r="A9" s="136"/>
      <c r="B9" s="133"/>
      <c r="C9" s="21" t="s">
        <v>7</v>
      </c>
      <c r="D9" s="21" t="s">
        <v>8</v>
      </c>
      <c r="E9" s="21" t="s">
        <v>9</v>
      </c>
      <c r="F9" s="21" t="s">
        <v>10</v>
      </c>
      <c r="G9" s="19">
        <v>2009</v>
      </c>
      <c r="H9" s="19">
        <v>2010</v>
      </c>
      <c r="I9" s="53">
        <v>2011</v>
      </c>
    </row>
    <row r="10" spans="1:9" ht="12.75">
      <c r="A10" s="136"/>
      <c r="B10" s="133"/>
      <c r="C10" s="23" t="s">
        <v>11</v>
      </c>
      <c r="D10" s="5"/>
      <c r="E10" s="5"/>
      <c r="F10" s="23" t="s">
        <v>12</v>
      </c>
      <c r="G10" s="5"/>
      <c r="H10" s="5"/>
      <c r="I10" s="54"/>
    </row>
    <row r="11" spans="1:9" ht="12.75">
      <c r="A11" s="137"/>
      <c r="B11" s="134"/>
      <c r="C11" s="6"/>
      <c r="D11" s="6"/>
      <c r="E11" s="6"/>
      <c r="F11" s="24" t="s">
        <v>43</v>
      </c>
      <c r="G11" s="6"/>
      <c r="H11" s="6"/>
      <c r="I11" s="55"/>
    </row>
    <row r="12" spans="1:9" ht="13.5" thickBot="1">
      <c r="A12" s="31">
        <v>1</v>
      </c>
      <c r="B12" s="32">
        <v>2</v>
      </c>
      <c r="C12" s="32">
        <v>3</v>
      </c>
      <c r="D12" s="32">
        <v>4</v>
      </c>
      <c r="E12" s="32">
        <v>5</v>
      </c>
      <c r="F12" s="32">
        <v>6</v>
      </c>
      <c r="G12" s="32">
        <v>8</v>
      </c>
      <c r="H12" s="32">
        <v>9</v>
      </c>
      <c r="I12" s="56">
        <v>10</v>
      </c>
    </row>
    <row r="13" spans="1:9" ht="12.75">
      <c r="A13" s="88">
        <v>1</v>
      </c>
      <c r="B13" s="33" t="s">
        <v>13</v>
      </c>
      <c r="C13" s="33" t="s">
        <v>14</v>
      </c>
      <c r="D13" s="33" t="s">
        <v>43</v>
      </c>
      <c r="E13" s="38" t="s">
        <v>36</v>
      </c>
      <c r="F13" s="43">
        <f>SUM(G13:I13)</f>
        <v>16550000</v>
      </c>
      <c r="G13" s="43">
        <v>4550000</v>
      </c>
      <c r="H13" s="43">
        <v>6000000</v>
      </c>
      <c r="I13" s="89">
        <v>6000000</v>
      </c>
    </row>
    <row r="14" spans="1:9" ht="12.75">
      <c r="A14" s="90"/>
      <c r="B14" s="7" t="s">
        <v>56</v>
      </c>
      <c r="C14" s="7"/>
      <c r="D14" s="7"/>
      <c r="E14" s="10" t="s">
        <v>15</v>
      </c>
      <c r="F14" s="13">
        <f>SUM(G14:I14)</f>
        <v>12000000</v>
      </c>
      <c r="G14" s="13">
        <v>0</v>
      </c>
      <c r="H14" s="13">
        <v>6000000</v>
      </c>
      <c r="I14" s="91">
        <v>6000000</v>
      </c>
    </row>
    <row r="15" spans="1:9" ht="12.75">
      <c r="A15" s="90"/>
      <c r="B15" s="7"/>
      <c r="C15" s="7"/>
      <c r="D15" s="7"/>
      <c r="E15" s="10" t="s">
        <v>35</v>
      </c>
      <c r="F15" s="13">
        <f>SUM(G15:I15)</f>
        <v>4550000</v>
      </c>
      <c r="G15" s="13">
        <v>4550000</v>
      </c>
      <c r="H15" s="13">
        <v>0</v>
      </c>
      <c r="I15" s="91">
        <v>0</v>
      </c>
    </row>
    <row r="16" spans="1:9" ht="12.75">
      <c r="A16" s="122"/>
      <c r="B16" s="131"/>
      <c r="C16" s="125"/>
      <c r="D16" s="125"/>
      <c r="E16" s="130"/>
      <c r="F16" s="75"/>
      <c r="G16" s="75"/>
      <c r="H16" s="75"/>
      <c r="I16" s="94"/>
    </row>
    <row r="17" spans="1:9" ht="12.75">
      <c r="A17" s="90">
        <v>2</v>
      </c>
      <c r="B17" s="7" t="s">
        <v>13</v>
      </c>
      <c r="C17" s="7" t="s">
        <v>14</v>
      </c>
      <c r="D17" s="7" t="s">
        <v>43</v>
      </c>
      <c r="E17" s="10" t="s">
        <v>36</v>
      </c>
      <c r="F17" s="13">
        <f>SUM(G17:I17)</f>
        <v>8205000</v>
      </c>
      <c r="G17" s="13">
        <v>1705000</v>
      </c>
      <c r="H17" s="13">
        <v>4000000</v>
      </c>
      <c r="I17" s="91">
        <v>2500000</v>
      </c>
    </row>
    <row r="18" spans="1:9" ht="12.75">
      <c r="A18" s="90"/>
      <c r="B18" s="7" t="s">
        <v>57</v>
      </c>
      <c r="C18" s="7"/>
      <c r="D18" s="7"/>
      <c r="E18" s="10" t="s">
        <v>15</v>
      </c>
      <c r="F18" s="13">
        <f>SUM(G18:I18)</f>
        <v>6500000</v>
      </c>
      <c r="G18" s="13">
        <v>0</v>
      </c>
      <c r="H18" s="13">
        <v>4000000</v>
      </c>
      <c r="I18" s="91">
        <v>2500000</v>
      </c>
    </row>
    <row r="19" spans="1:9" ht="12.75">
      <c r="A19" s="90"/>
      <c r="B19" s="7" t="s">
        <v>23</v>
      </c>
      <c r="C19" s="7"/>
      <c r="D19" s="7"/>
      <c r="E19" s="10" t="s">
        <v>35</v>
      </c>
      <c r="F19" s="13">
        <f>SUM(G19:I19)</f>
        <v>1705000</v>
      </c>
      <c r="G19" s="13">
        <v>1705000</v>
      </c>
      <c r="H19" s="13">
        <v>0</v>
      </c>
      <c r="I19" s="91">
        <v>0</v>
      </c>
    </row>
    <row r="20" spans="1:9" ht="12.75">
      <c r="A20" s="90"/>
      <c r="B20" s="7"/>
      <c r="C20" s="7"/>
      <c r="D20" s="7"/>
      <c r="E20" s="10"/>
      <c r="F20" s="13"/>
      <c r="G20" s="13"/>
      <c r="H20" s="13"/>
      <c r="I20" s="91"/>
    </row>
    <row r="21" spans="1:9" ht="12.75">
      <c r="A21" s="120">
        <v>3</v>
      </c>
      <c r="B21" s="124" t="s">
        <v>19</v>
      </c>
      <c r="C21" s="124" t="s">
        <v>14</v>
      </c>
      <c r="D21" s="124" t="s">
        <v>43</v>
      </c>
      <c r="E21" s="121" t="s">
        <v>36</v>
      </c>
      <c r="F21" s="83">
        <f>SUM(G21:I21)</f>
        <v>3000000</v>
      </c>
      <c r="G21" s="83">
        <v>500000</v>
      </c>
      <c r="H21" s="83">
        <v>1500000</v>
      </c>
      <c r="I21" s="96">
        <v>1000000</v>
      </c>
    </row>
    <row r="22" spans="1:9" ht="12.75">
      <c r="A22" s="90"/>
      <c r="B22" s="7" t="s">
        <v>56</v>
      </c>
      <c r="C22" s="7"/>
      <c r="D22" s="7"/>
      <c r="E22" s="10" t="s">
        <v>15</v>
      </c>
      <c r="F22" s="13">
        <f>SUM(G22:I22)</f>
        <v>2500000</v>
      </c>
      <c r="G22" s="13">
        <v>0</v>
      </c>
      <c r="H22" s="13">
        <v>1500000</v>
      </c>
      <c r="I22" s="91">
        <v>1000000</v>
      </c>
    </row>
    <row r="23" spans="1:9" ht="12.75">
      <c r="A23" s="90"/>
      <c r="B23" s="7"/>
      <c r="C23" s="7"/>
      <c r="D23" s="7"/>
      <c r="E23" s="10" t="s">
        <v>35</v>
      </c>
      <c r="F23" s="13">
        <f>G23</f>
        <v>500000</v>
      </c>
      <c r="G23" s="13">
        <v>500000</v>
      </c>
      <c r="H23" s="13">
        <v>0</v>
      </c>
      <c r="I23" s="91">
        <v>0</v>
      </c>
    </row>
    <row r="24" spans="1:9" ht="12.75">
      <c r="A24" s="122"/>
      <c r="B24" s="125"/>
      <c r="C24" s="125"/>
      <c r="D24" s="125"/>
      <c r="E24" s="130"/>
      <c r="F24" s="75"/>
      <c r="G24" s="75"/>
      <c r="H24" s="75"/>
      <c r="I24" s="94"/>
    </row>
    <row r="25" spans="1:9" ht="12.75">
      <c r="A25" s="90">
        <v>4</v>
      </c>
      <c r="B25" s="124" t="s">
        <v>19</v>
      </c>
      <c r="C25" s="7" t="s">
        <v>14</v>
      </c>
      <c r="D25" s="7" t="s">
        <v>43</v>
      </c>
      <c r="E25" s="10" t="s">
        <v>36</v>
      </c>
      <c r="F25" s="13">
        <f>SUM(G25:I25)</f>
        <v>6875000</v>
      </c>
      <c r="G25" s="13">
        <v>2375000</v>
      </c>
      <c r="H25" s="13">
        <v>2000000</v>
      </c>
      <c r="I25" s="91">
        <v>2500000</v>
      </c>
    </row>
    <row r="26" spans="1:9" ht="12.75">
      <c r="A26" s="90"/>
      <c r="B26" s="7" t="s">
        <v>57</v>
      </c>
      <c r="C26" s="7"/>
      <c r="D26" s="7"/>
      <c r="E26" s="10" t="s">
        <v>15</v>
      </c>
      <c r="F26" s="13">
        <f>SUM(G26:I26)</f>
        <v>4500000</v>
      </c>
      <c r="G26" s="13">
        <v>0</v>
      </c>
      <c r="H26" s="13">
        <v>2000000</v>
      </c>
      <c r="I26" s="91">
        <v>2500000</v>
      </c>
    </row>
    <row r="27" spans="1:9" ht="12.75">
      <c r="A27" s="90"/>
      <c r="B27" s="7"/>
      <c r="C27" s="7"/>
      <c r="D27" s="7"/>
      <c r="E27" s="10" t="s">
        <v>35</v>
      </c>
      <c r="F27" s="13">
        <f>SUM(G27:I27)</f>
        <v>2375000</v>
      </c>
      <c r="G27" s="13">
        <v>2375000</v>
      </c>
      <c r="H27" s="13">
        <v>0</v>
      </c>
      <c r="I27" s="91">
        <v>0</v>
      </c>
    </row>
    <row r="28" spans="1:9" ht="12.75">
      <c r="A28" s="122"/>
      <c r="B28" s="125"/>
      <c r="C28" s="125"/>
      <c r="D28" s="125"/>
      <c r="E28" s="125"/>
      <c r="F28" s="75"/>
      <c r="G28" s="75"/>
      <c r="H28" s="75"/>
      <c r="I28" s="94"/>
    </row>
    <row r="29" spans="1:9" ht="12.75">
      <c r="A29" s="90">
        <v>5</v>
      </c>
      <c r="B29" s="7" t="s">
        <v>18</v>
      </c>
      <c r="C29" s="7" t="s">
        <v>14</v>
      </c>
      <c r="D29" s="7" t="s">
        <v>43</v>
      </c>
      <c r="E29" s="10" t="s">
        <v>15</v>
      </c>
      <c r="F29" s="13">
        <f>SUM(G29:I29)</f>
        <v>2650000</v>
      </c>
      <c r="G29" s="13">
        <v>650000</v>
      </c>
      <c r="H29" s="13">
        <v>1000000</v>
      </c>
      <c r="I29" s="91">
        <v>1000000</v>
      </c>
    </row>
    <row r="30" spans="1:9" ht="12.75">
      <c r="A30" s="90"/>
      <c r="B30" s="7"/>
      <c r="C30" s="7"/>
      <c r="D30" s="7"/>
      <c r="E30" s="10"/>
      <c r="F30" s="13"/>
      <c r="G30" s="13"/>
      <c r="H30" s="13"/>
      <c r="I30" s="91"/>
    </row>
    <row r="31" spans="1:9" ht="12.75">
      <c r="A31" s="90"/>
      <c r="B31" s="7"/>
      <c r="C31" s="7"/>
      <c r="D31" s="7"/>
      <c r="E31" s="10"/>
      <c r="F31" s="13"/>
      <c r="G31" s="13"/>
      <c r="H31" s="13"/>
      <c r="I31" s="91"/>
    </row>
    <row r="32" spans="1:9" ht="12.75">
      <c r="A32" s="90"/>
      <c r="B32" s="7"/>
      <c r="C32" s="7"/>
      <c r="D32" s="7"/>
      <c r="E32" s="10"/>
      <c r="F32" s="13"/>
      <c r="G32" s="13"/>
      <c r="H32" s="13"/>
      <c r="I32" s="91"/>
    </row>
    <row r="33" spans="1:9" ht="12.75">
      <c r="A33" s="120">
        <v>6</v>
      </c>
      <c r="B33" s="81" t="s">
        <v>24</v>
      </c>
      <c r="C33" s="81" t="s">
        <v>14</v>
      </c>
      <c r="D33" s="81" t="s">
        <v>43</v>
      </c>
      <c r="E33" s="121" t="s">
        <v>16</v>
      </c>
      <c r="F33" s="83">
        <f>SUM(G33:I33)</f>
        <v>1500000</v>
      </c>
      <c r="G33" s="83">
        <v>500000</v>
      </c>
      <c r="H33" s="83">
        <v>500000</v>
      </c>
      <c r="I33" s="96">
        <v>500000</v>
      </c>
    </row>
    <row r="34" spans="1:9" ht="12.75">
      <c r="A34" s="90"/>
      <c r="B34" s="8" t="s">
        <v>25</v>
      </c>
      <c r="C34" s="9"/>
      <c r="D34" s="9"/>
      <c r="E34" s="8"/>
      <c r="F34" s="44"/>
      <c r="G34" s="44"/>
      <c r="H34" s="44"/>
      <c r="I34" s="92"/>
    </row>
    <row r="35" spans="1:253" s="4" customFormat="1" ht="12.75">
      <c r="A35" s="122"/>
      <c r="B35" s="73"/>
      <c r="C35" s="73"/>
      <c r="D35" s="73"/>
      <c r="E35" s="123"/>
      <c r="F35" s="75" t="s">
        <v>23</v>
      </c>
      <c r="G35" s="76"/>
      <c r="H35" s="75"/>
      <c r="I35" s="94"/>
      <c r="J35" s="2"/>
      <c r="K35" s="2"/>
      <c r="L35" s="2"/>
      <c r="M35" s="2"/>
      <c r="N35" s="2"/>
      <c r="O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</row>
    <row r="36" spans="1:253" s="4" customFormat="1" ht="12.75">
      <c r="A36" s="90">
        <v>7</v>
      </c>
      <c r="B36" s="8" t="s">
        <v>20</v>
      </c>
      <c r="C36" s="8" t="s">
        <v>14</v>
      </c>
      <c r="D36" s="8" t="s">
        <v>43</v>
      </c>
      <c r="E36" s="12" t="s">
        <v>16</v>
      </c>
      <c r="F36" s="13">
        <f>SUM(G36:I36)</f>
        <v>2200000</v>
      </c>
      <c r="G36" s="13">
        <v>800000</v>
      </c>
      <c r="H36" s="13">
        <v>700000</v>
      </c>
      <c r="I36" s="91">
        <v>700000</v>
      </c>
      <c r="J36" s="2"/>
      <c r="K36" s="2"/>
      <c r="L36" s="2"/>
      <c r="M36" s="2"/>
      <c r="N36" s="2"/>
      <c r="O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</row>
    <row r="37" spans="1:253" s="4" customFormat="1" ht="12.75">
      <c r="A37" s="90"/>
      <c r="B37" s="8"/>
      <c r="C37" s="8"/>
      <c r="D37" s="8"/>
      <c r="E37" s="12"/>
      <c r="F37" s="13"/>
      <c r="G37" s="45"/>
      <c r="H37" s="13"/>
      <c r="I37" s="91"/>
      <c r="J37" s="2"/>
      <c r="K37" s="2"/>
      <c r="L37" s="2"/>
      <c r="M37" s="2"/>
      <c r="N37" s="2"/>
      <c r="O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</row>
    <row r="38" spans="1:253" s="4" customFormat="1" ht="12.75">
      <c r="A38" s="90"/>
      <c r="B38" s="8"/>
      <c r="C38" s="8"/>
      <c r="D38" s="8"/>
      <c r="E38" s="12"/>
      <c r="F38" s="13"/>
      <c r="G38" s="45"/>
      <c r="H38" s="13"/>
      <c r="I38" s="91"/>
      <c r="J38" s="2"/>
      <c r="K38" s="2"/>
      <c r="L38" s="2"/>
      <c r="M38" s="2"/>
      <c r="N38" s="2"/>
      <c r="O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</row>
    <row r="39" spans="1:253" s="4" customFormat="1" ht="12.75">
      <c r="A39" s="111"/>
      <c r="B39" s="73"/>
      <c r="C39" s="73"/>
      <c r="D39" s="73"/>
      <c r="E39" s="74"/>
      <c r="F39" s="75"/>
      <c r="G39" s="76"/>
      <c r="H39" s="75"/>
      <c r="I39" s="94"/>
      <c r="J39" s="2"/>
      <c r="K39" s="2"/>
      <c r="L39" s="2"/>
      <c r="M39" s="2"/>
      <c r="N39" s="2"/>
      <c r="O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</row>
    <row r="40" spans="1:253" s="4" customFormat="1" ht="12.75">
      <c r="A40" s="112">
        <v>8</v>
      </c>
      <c r="B40" s="81" t="s">
        <v>26</v>
      </c>
      <c r="C40" s="81" t="s">
        <v>14</v>
      </c>
      <c r="D40" s="81" t="s">
        <v>44</v>
      </c>
      <c r="E40" s="82" t="s">
        <v>36</v>
      </c>
      <c r="F40" s="83">
        <f>SUM(G40:I40)</f>
        <v>5300000</v>
      </c>
      <c r="G40" s="84">
        <v>1800000</v>
      </c>
      <c r="H40" s="83">
        <v>3500000</v>
      </c>
      <c r="I40" s="96">
        <v>0</v>
      </c>
      <c r="J40" s="2"/>
      <c r="K40" s="2"/>
      <c r="L40" s="2"/>
      <c r="M40" s="2"/>
      <c r="N40" s="2"/>
      <c r="O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</row>
    <row r="41" spans="1:253" s="4" customFormat="1" ht="12.75">
      <c r="A41" s="34"/>
      <c r="B41" s="8" t="s">
        <v>27</v>
      </c>
      <c r="C41" s="8"/>
      <c r="D41" s="8"/>
      <c r="E41" s="12" t="s">
        <v>15</v>
      </c>
      <c r="F41" s="13">
        <f>SUM(G41:I41)</f>
        <v>4030000</v>
      </c>
      <c r="G41" s="45">
        <v>530000</v>
      </c>
      <c r="H41" s="13">
        <v>3500000</v>
      </c>
      <c r="I41" s="91">
        <v>0</v>
      </c>
      <c r="J41" s="2"/>
      <c r="K41" s="2"/>
      <c r="L41" s="2"/>
      <c r="M41" s="2"/>
      <c r="N41" s="2"/>
      <c r="O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</row>
    <row r="42" spans="1:253" s="4" customFormat="1" ht="12.75">
      <c r="A42" s="34"/>
      <c r="B42" s="8" t="s">
        <v>28</v>
      </c>
      <c r="C42" s="8"/>
      <c r="D42" s="8"/>
      <c r="E42" s="12" t="s">
        <v>35</v>
      </c>
      <c r="F42" s="13">
        <f>SUM(G42:I42)</f>
        <v>1270000</v>
      </c>
      <c r="G42" s="45">
        <v>1270000</v>
      </c>
      <c r="H42" s="13">
        <v>0</v>
      </c>
      <c r="I42" s="91">
        <v>0</v>
      </c>
      <c r="J42" s="2"/>
      <c r="K42" s="2"/>
      <c r="L42" s="2"/>
      <c r="M42" s="2"/>
      <c r="N42" s="2"/>
      <c r="O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</row>
    <row r="43" spans="1:253" s="4" customFormat="1" ht="12.75">
      <c r="A43" s="93"/>
      <c r="B43" s="73"/>
      <c r="C43" s="73"/>
      <c r="D43" s="73"/>
      <c r="E43" s="74"/>
      <c r="F43" s="75"/>
      <c r="G43" s="76"/>
      <c r="H43" s="75"/>
      <c r="I43" s="94"/>
      <c r="J43" s="2"/>
      <c r="K43" s="2"/>
      <c r="L43" s="2"/>
      <c r="M43" s="2"/>
      <c r="N43" s="2"/>
      <c r="O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</row>
    <row r="44" spans="1:253" s="4" customFormat="1" ht="12.75">
      <c r="A44" s="112">
        <v>9</v>
      </c>
      <c r="B44" s="81" t="s">
        <v>50</v>
      </c>
      <c r="C44" s="81" t="s">
        <v>14</v>
      </c>
      <c r="D44" s="81" t="s">
        <v>44</v>
      </c>
      <c r="E44" s="82" t="s">
        <v>15</v>
      </c>
      <c r="F44" s="83">
        <f>SUM(G44:I44)</f>
        <v>450000</v>
      </c>
      <c r="G44" s="84">
        <v>50000</v>
      </c>
      <c r="H44" s="83">
        <v>400000</v>
      </c>
      <c r="I44" s="96">
        <v>0</v>
      </c>
      <c r="J44" s="2"/>
      <c r="K44" s="2"/>
      <c r="L44" s="2"/>
      <c r="M44" s="2"/>
      <c r="N44" s="2"/>
      <c r="O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</row>
    <row r="45" spans="1:253" s="4" customFormat="1" ht="12.75">
      <c r="A45" s="93"/>
      <c r="B45" s="73"/>
      <c r="C45" s="73"/>
      <c r="D45" s="73"/>
      <c r="E45" s="74"/>
      <c r="F45" s="75"/>
      <c r="G45" s="76"/>
      <c r="H45" s="75"/>
      <c r="I45" s="94"/>
      <c r="J45" s="2"/>
      <c r="K45" s="2"/>
      <c r="L45" s="2"/>
      <c r="M45" s="2"/>
      <c r="N45" s="2"/>
      <c r="O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</row>
    <row r="46" spans="1:253" s="4" customFormat="1" ht="12.75">
      <c r="A46" s="34">
        <v>10</v>
      </c>
      <c r="B46" s="8" t="s">
        <v>51</v>
      </c>
      <c r="C46" s="8" t="s">
        <v>14</v>
      </c>
      <c r="D46" s="8" t="s">
        <v>43</v>
      </c>
      <c r="E46" s="12" t="s">
        <v>15</v>
      </c>
      <c r="F46" s="13">
        <f>SUM(G46:I46)</f>
        <v>6020000</v>
      </c>
      <c r="G46" s="45">
        <v>20000</v>
      </c>
      <c r="H46" s="13">
        <v>2000000</v>
      </c>
      <c r="I46" s="91">
        <v>4000000</v>
      </c>
      <c r="J46" s="2"/>
      <c r="K46" s="2"/>
      <c r="L46" s="2"/>
      <c r="M46" s="2"/>
      <c r="N46" s="2"/>
      <c r="O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</row>
    <row r="47" spans="1:253" s="4" customFormat="1" ht="12.75">
      <c r="A47" s="34"/>
      <c r="B47" s="8" t="s">
        <v>52</v>
      </c>
      <c r="C47" s="8"/>
      <c r="D47" s="8"/>
      <c r="E47" s="11"/>
      <c r="F47" s="13"/>
      <c r="G47" s="45"/>
      <c r="H47" s="13"/>
      <c r="I47" s="91"/>
      <c r="J47" s="2"/>
      <c r="K47" s="2"/>
      <c r="L47" s="2"/>
      <c r="M47" s="2"/>
      <c r="N47" s="2"/>
      <c r="O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</row>
    <row r="48" spans="1:253" s="4" customFormat="1" ht="12.75">
      <c r="A48" s="34"/>
      <c r="B48" s="8"/>
      <c r="C48" s="8"/>
      <c r="D48" s="8"/>
      <c r="E48" s="11"/>
      <c r="F48" s="13"/>
      <c r="G48" s="45"/>
      <c r="H48" s="13"/>
      <c r="I48" s="91"/>
      <c r="J48" s="2"/>
      <c r="K48" s="2"/>
      <c r="L48" s="2"/>
      <c r="M48" s="2"/>
      <c r="N48" s="2"/>
      <c r="O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</row>
    <row r="49" spans="1:253" s="4" customFormat="1" ht="12.75">
      <c r="A49" s="34"/>
      <c r="B49" s="73"/>
      <c r="C49" s="73"/>
      <c r="D49" s="8"/>
      <c r="E49" s="11"/>
      <c r="F49" s="113"/>
      <c r="G49" s="114"/>
      <c r="H49" s="113"/>
      <c r="I49" s="115"/>
      <c r="J49" s="2"/>
      <c r="K49" s="2"/>
      <c r="L49" s="2"/>
      <c r="M49" s="2"/>
      <c r="N49" s="2"/>
      <c r="O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</row>
    <row r="50" spans="1:253" s="4" customFormat="1" ht="12.75">
      <c r="A50" s="112">
        <v>11</v>
      </c>
      <c r="B50" s="81" t="s">
        <v>29</v>
      </c>
      <c r="C50" s="116" t="s">
        <v>14</v>
      </c>
      <c r="D50" s="81" t="s">
        <v>44</v>
      </c>
      <c r="E50" s="82" t="s">
        <v>15</v>
      </c>
      <c r="F50" s="83">
        <f>SUM(G50:I50)</f>
        <v>5000000</v>
      </c>
      <c r="G50" s="84">
        <v>4000000</v>
      </c>
      <c r="H50" s="83">
        <v>1000000</v>
      </c>
      <c r="I50" s="96">
        <v>0</v>
      </c>
      <c r="J50" s="2"/>
      <c r="K50" s="2"/>
      <c r="L50" s="2"/>
      <c r="M50" s="2"/>
      <c r="N50" s="2"/>
      <c r="O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</row>
    <row r="51" spans="1:253" s="4" customFormat="1" ht="12.75">
      <c r="A51" s="34"/>
      <c r="B51" s="18" t="s">
        <v>30</v>
      </c>
      <c r="C51" s="36"/>
      <c r="D51" s="8"/>
      <c r="E51" s="12"/>
      <c r="F51" s="13"/>
      <c r="G51" s="45"/>
      <c r="H51" s="13"/>
      <c r="I51" s="91"/>
      <c r="J51" s="2"/>
      <c r="K51" s="2"/>
      <c r="L51" s="2"/>
      <c r="M51" s="2"/>
      <c r="N51" s="2"/>
      <c r="O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</row>
    <row r="52" spans="1:253" s="4" customFormat="1" ht="12.75">
      <c r="A52" s="35"/>
      <c r="B52" s="39" t="s">
        <v>37</v>
      </c>
      <c r="C52" s="36"/>
      <c r="D52" s="8"/>
      <c r="E52" s="12"/>
      <c r="F52" s="13"/>
      <c r="G52" s="45"/>
      <c r="H52" s="13"/>
      <c r="I52" s="91"/>
      <c r="J52" s="2"/>
      <c r="K52" s="2"/>
      <c r="L52" s="2"/>
      <c r="M52" s="2"/>
      <c r="N52" s="2"/>
      <c r="O52" s="2"/>
      <c r="II52" s="2"/>
      <c r="IJ52" s="2"/>
      <c r="IK52" s="2"/>
      <c r="IL52" s="2"/>
      <c r="IM52" s="2"/>
      <c r="IN52" s="2"/>
      <c r="IO52" s="2"/>
      <c r="IP52" s="2"/>
      <c r="IQ52" s="2"/>
      <c r="IR52" s="2"/>
      <c r="IS52" s="2"/>
    </row>
    <row r="53" spans="1:253" s="4" customFormat="1" ht="12.75">
      <c r="A53" s="117"/>
      <c r="B53" s="69"/>
      <c r="C53" s="86"/>
      <c r="D53" s="73"/>
      <c r="E53" s="87"/>
      <c r="F53" s="75"/>
      <c r="G53" s="76"/>
      <c r="H53" s="75"/>
      <c r="I53" s="94"/>
      <c r="J53" s="2"/>
      <c r="K53" s="2"/>
      <c r="L53" s="2"/>
      <c r="M53" s="2"/>
      <c r="N53" s="2"/>
      <c r="O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</row>
    <row r="54" spans="1:253" s="4" customFormat="1" ht="12.75">
      <c r="A54" s="35">
        <v>12</v>
      </c>
      <c r="B54" s="39" t="s">
        <v>31</v>
      </c>
      <c r="C54" s="11" t="s">
        <v>14</v>
      </c>
      <c r="D54" s="8" t="s">
        <v>43</v>
      </c>
      <c r="E54" s="12" t="s">
        <v>15</v>
      </c>
      <c r="F54" s="13">
        <f>SUM(G54:I54)</f>
        <v>32000000</v>
      </c>
      <c r="G54" s="45">
        <v>2000000</v>
      </c>
      <c r="H54" s="13">
        <v>10000000</v>
      </c>
      <c r="I54" s="91">
        <v>20000000</v>
      </c>
      <c r="J54" s="2"/>
      <c r="K54" s="2"/>
      <c r="L54" s="2"/>
      <c r="M54" s="2"/>
      <c r="N54" s="2"/>
      <c r="O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</row>
    <row r="55" spans="1:253" s="4" customFormat="1" ht="12.75">
      <c r="A55" s="35"/>
      <c r="B55" s="39" t="s">
        <v>34</v>
      </c>
      <c r="C55" s="36"/>
      <c r="D55" s="8"/>
      <c r="E55" s="12"/>
      <c r="F55" s="13"/>
      <c r="G55" s="45"/>
      <c r="H55" s="13"/>
      <c r="I55" s="91"/>
      <c r="J55" s="2"/>
      <c r="K55" s="2"/>
      <c r="L55" s="2"/>
      <c r="M55" s="2"/>
      <c r="N55" s="2"/>
      <c r="O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</row>
    <row r="56" spans="1:253" s="4" customFormat="1" ht="12.75">
      <c r="A56" s="35"/>
      <c r="B56" s="39"/>
      <c r="C56" s="36"/>
      <c r="D56" s="8"/>
      <c r="E56" s="12"/>
      <c r="F56" s="13"/>
      <c r="G56" s="45"/>
      <c r="H56" s="13"/>
      <c r="I56" s="91"/>
      <c r="J56" s="2"/>
      <c r="K56" s="2"/>
      <c r="L56" s="2"/>
      <c r="M56" s="2"/>
      <c r="N56" s="2"/>
      <c r="O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</row>
    <row r="57" spans="1:253" s="4" customFormat="1" ht="12.75">
      <c r="A57" s="35"/>
      <c r="B57" s="39"/>
      <c r="C57" s="36"/>
      <c r="D57" s="8"/>
      <c r="E57" s="12"/>
      <c r="F57" s="13"/>
      <c r="G57" s="45"/>
      <c r="H57" s="13"/>
      <c r="I57" s="91"/>
      <c r="J57" s="2"/>
      <c r="K57" s="2"/>
      <c r="L57" s="2"/>
      <c r="M57" s="2"/>
      <c r="N57" s="2"/>
      <c r="O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</row>
    <row r="58" spans="1:253" s="4" customFormat="1" ht="12.75">
      <c r="A58" s="118">
        <v>13</v>
      </c>
      <c r="B58" s="119" t="s">
        <v>32</v>
      </c>
      <c r="C58" s="116" t="s">
        <v>14</v>
      </c>
      <c r="D58" s="81" t="s">
        <v>43</v>
      </c>
      <c r="E58" s="82" t="s">
        <v>36</v>
      </c>
      <c r="F58" s="83">
        <f>SUM(G58:I58)</f>
        <v>6000000</v>
      </c>
      <c r="G58" s="84">
        <v>1600000</v>
      </c>
      <c r="H58" s="83">
        <v>2400000</v>
      </c>
      <c r="I58" s="96">
        <v>2000000</v>
      </c>
      <c r="J58" s="2"/>
      <c r="K58" s="2"/>
      <c r="L58" s="2"/>
      <c r="M58" s="2"/>
      <c r="N58" s="2"/>
      <c r="O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</row>
    <row r="59" spans="1:253" s="4" customFormat="1" ht="12.75">
      <c r="A59" s="35"/>
      <c r="B59" s="39" t="s">
        <v>22</v>
      </c>
      <c r="C59" s="36"/>
      <c r="D59" s="8"/>
      <c r="E59" s="12" t="s">
        <v>15</v>
      </c>
      <c r="F59" s="13">
        <f>SUM(G59:I59)</f>
        <v>4400000</v>
      </c>
      <c r="G59" s="45">
        <v>0</v>
      </c>
      <c r="H59" s="13">
        <v>2400000</v>
      </c>
      <c r="I59" s="91">
        <v>2000000</v>
      </c>
      <c r="J59" s="2"/>
      <c r="K59" s="2"/>
      <c r="L59" s="2"/>
      <c r="M59" s="2"/>
      <c r="N59" s="2"/>
      <c r="O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</row>
    <row r="60" spans="1:253" s="4" customFormat="1" ht="12.75">
      <c r="A60" s="35"/>
      <c r="B60" s="39"/>
      <c r="C60" s="36"/>
      <c r="D60" s="8"/>
      <c r="E60" s="12" t="s">
        <v>35</v>
      </c>
      <c r="F60" s="13">
        <f>SUM(G60:I60)</f>
        <v>1600000</v>
      </c>
      <c r="G60" s="45">
        <v>1600000</v>
      </c>
      <c r="H60" s="13">
        <v>0</v>
      </c>
      <c r="I60" s="91">
        <v>0</v>
      </c>
      <c r="J60" s="2"/>
      <c r="K60" s="2"/>
      <c r="L60" s="2"/>
      <c r="M60" s="2"/>
      <c r="N60" s="2"/>
      <c r="O60" s="2"/>
      <c r="II60" s="2"/>
      <c r="IJ60" s="2"/>
      <c r="IK60" s="2"/>
      <c r="IL60" s="2"/>
      <c r="IM60" s="2"/>
      <c r="IN60" s="2"/>
      <c r="IO60" s="2"/>
      <c r="IP60" s="2"/>
      <c r="IQ60" s="2"/>
      <c r="IR60" s="2"/>
      <c r="IS60" s="2"/>
    </row>
    <row r="61" spans="1:253" s="4" customFormat="1" ht="12.75">
      <c r="A61" s="117"/>
      <c r="B61" s="69"/>
      <c r="C61" s="86"/>
      <c r="D61" s="73"/>
      <c r="E61" s="87"/>
      <c r="F61" s="75"/>
      <c r="G61" s="76"/>
      <c r="H61" s="75"/>
      <c r="I61" s="94"/>
      <c r="J61" s="2"/>
      <c r="K61" s="2"/>
      <c r="L61" s="2"/>
      <c r="M61" s="2"/>
      <c r="N61" s="2"/>
      <c r="O61" s="2"/>
      <c r="II61" s="2"/>
      <c r="IJ61" s="2"/>
      <c r="IK61" s="2"/>
      <c r="IL61" s="2"/>
      <c r="IM61" s="2"/>
      <c r="IN61" s="2"/>
      <c r="IO61" s="2"/>
      <c r="IP61" s="2"/>
      <c r="IQ61" s="2"/>
      <c r="IR61" s="2"/>
      <c r="IS61" s="2"/>
    </row>
    <row r="62" spans="1:253" s="4" customFormat="1" ht="12.75">
      <c r="A62" s="35">
        <v>14</v>
      </c>
      <c r="B62" s="39" t="s">
        <v>38</v>
      </c>
      <c r="C62" s="36" t="s">
        <v>14</v>
      </c>
      <c r="D62" s="8" t="s">
        <v>43</v>
      </c>
      <c r="E62" s="12" t="s">
        <v>36</v>
      </c>
      <c r="F62" s="13">
        <f>SUM(G62:I62)</f>
        <v>12000000</v>
      </c>
      <c r="G62" s="45">
        <v>2000000</v>
      </c>
      <c r="H62" s="13">
        <v>5000000</v>
      </c>
      <c r="I62" s="91">
        <v>5000000</v>
      </c>
      <c r="J62" s="2"/>
      <c r="K62" s="2"/>
      <c r="L62" s="2"/>
      <c r="M62" s="2"/>
      <c r="N62" s="2"/>
      <c r="O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</row>
    <row r="63" spans="1:253" s="4" customFormat="1" ht="12.75">
      <c r="A63" s="35"/>
      <c r="B63" s="39"/>
      <c r="C63" s="36"/>
      <c r="D63" s="8"/>
      <c r="E63" s="12" t="s">
        <v>15</v>
      </c>
      <c r="F63" s="13">
        <f>SUM(G63:I63)</f>
        <v>10000000</v>
      </c>
      <c r="G63" s="45">
        <v>0</v>
      </c>
      <c r="H63" s="13">
        <v>5000000</v>
      </c>
      <c r="I63" s="91">
        <v>5000000</v>
      </c>
      <c r="J63" s="2"/>
      <c r="K63" s="2"/>
      <c r="L63" s="2"/>
      <c r="M63" s="2"/>
      <c r="N63" s="2"/>
      <c r="O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</row>
    <row r="64" spans="1:253" s="4" customFormat="1" ht="12.75">
      <c r="A64" s="35"/>
      <c r="B64" s="39"/>
      <c r="C64" s="36"/>
      <c r="D64" s="8"/>
      <c r="E64" s="12" t="s">
        <v>35</v>
      </c>
      <c r="F64" s="13">
        <f>SUM(G64:I64)</f>
        <v>2000000</v>
      </c>
      <c r="G64" s="45">
        <v>2000000</v>
      </c>
      <c r="H64" s="13">
        <v>0</v>
      </c>
      <c r="I64" s="91">
        <v>0</v>
      </c>
      <c r="J64" s="2"/>
      <c r="K64" s="2"/>
      <c r="L64" s="2"/>
      <c r="M64" s="2"/>
      <c r="N64" s="2"/>
      <c r="O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</row>
    <row r="65" spans="1:253" s="4" customFormat="1" ht="12.75">
      <c r="A65" s="35"/>
      <c r="B65" s="69"/>
      <c r="C65" s="86"/>
      <c r="D65" s="73"/>
      <c r="E65" s="87"/>
      <c r="F65" s="75"/>
      <c r="G65" s="76"/>
      <c r="H65" s="75"/>
      <c r="I65" s="94"/>
      <c r="J65" s="2"/>
      <c r="K65" s="2"/>
      <c r="L65" s="2"/>
      <c r="M65" s="2"/>
      <c r="N65" s="2"/>
      <c r="O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</row>
    <row r="66" spans="1:253" s="4" customFormat="1" ht="12.75">
      <c r="A66" s="118">
        <v>15</v>
      </c>
      <c r="B66" s="119" t="s">
        <v>39</v>
      </c>
      <c r="C66" s="80" t="s">
        <v>14</v>
      </c>
      <c r="D66" s="81" t="s">
        <v>43</v>
      </c>
      <c r="E66" s="82" t="s">
        <v>15</v>
      </c>
      <c r="F66" s="83">
        <f>SUM(G66:I66)</f>
        <v>1350000</v>
      </c>
      <c r="G66" s="84">
        <v>150000</v>
      </c>
      <c r="H66" s="83">
        <v>200000</v>
      </c>
      <c r="I66" s="96">
        <v>1000000</v>
      </c>
      <c r="J66" s="2"/>
      <c r="K66" s="2"/>
      <c r="L66" s="2"/>
      <c r="M66" s="2"/>
      <c r="N66" s="2"/>
      <c r="O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</row>
    <row r="67" spans="1:253" s="4" customFormat="1" ht="12.75">
      <c r="A67" s="35"/>
      <c r="B67" s="39"/>
      <c r="C67" s="36"/>
      <c r="D67" s="8"/>
      <c r="E67" s="12"/>
      <c r="F67" s="13"/>
      <c r="G67" s="45"/>
      <c r="H67" s="13"/>
      <c r="I67" s="91"/>
      <c r="J67" s="2"/>
      <c r="K67" s="2"/>
      <c r="L67" s="2"/>
      <c r="M67" s="2"/>
      <c r="N67" s="2"/>
      <c r="O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</row>
    <row r="68" spans="1:253" s="4" customFormat="1" ht="12.75">
      <c r="A68" s="117"/>
      <c r="B68" s="69"/>
      <c r="C68" s="86"/>
      <c r="D68" s="73"/>
      <c r="E68" s="87"/>
      <c r="F68" s="75"/>
      <c r="G68" s="76"/>
      <c r="H68" s="75"/>
      <c r="I68" s="94"/>
      <c r="J68" s="2"/>
      <c r="K68" s="2"/>
      <c r="L68" s="2"/>
      <c r="M68" s="2"/>
      <c r="N68" s="2"/>
      <c r="O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</row>
    <row r="69" spans="1:253" s="4" customFormat="1" ht="12.75">
      <c r="A69" s="35">
        <v>16</v>
      </c>
      <c r="B69" s="39" t="s">
        <v>40</v>
      </c>
      <c r="C69" s="36" t="s">
        <v>14</v>
      </c>
      <c r="D69" s="8" t="s">
        <v>43</v>
      </c>
      <c r="E69" s="12" t="s">
        <v>15</v>
      </c>
      <c r="F69" s="13">
        <f>SUM(G69:I69)</f>
        <v>15850000</v>
      </c>
      <c r="G69" s="45">
        <v>850000</v>
      </c>
      <c r="H69" s="13">
        <v>5000000</v>
      </c>
      <c r="I69" s="91">
        <v>10000000</v>
      </c>
      <c r="J69" s="2"/>
      <c r="K69" s="2"/>
      <c r="L69" s="2"/>
      <c r="M69" s="2"/>
      <c r="N69" s="2"/>
      <c r="O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</row>
    <row r="70" spans="1:253" s="4" customFormat="1" ht="12.75">
      <c r="A70" s="35"/>
      <c r="B70" s="39"/>
      <c r="C70" s="36"/>
      <c r="D70" s="8"/>
      <c r="E70" s="12"/>
      <c r="F70" s="13"/>
      <c r="G70" s="45"/>
      <c r="H70" s="13"/>
      <c r="I70" s="91"/>
      <c r="J70" s="2"/>
      <c r="K70" s="2"/>
      <c r="L70" s="2"/>
      <c r="M70" s="2"/>
      <c r="N70" s="2"/>
      <c r="O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</row>
    <row r="71" spans="1:253" s="4" customFormat="1" ht="12.75">
      <c r="A71" s="35"/>
      <c r="B71" s="39"/>
      <c r="C71" s="36"/>
      <c r="D71" s="8"/>
      <c r="E71" s="12"/>
      <c r="F71" s="13"/>
      <c r="G71" s="45"/>
      <c r="H71" s="13"/>
      <c r="I71" s="91"/>
      <c r="J71" s="2"/>
      <c r="K71" s="2"/>
      <c r="L71" s="2"/>
      <c r="M71" s="2"/>
      <c r="N71" s="2"/>
      <c r="O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</row>
    <row r="72" spans="1:253" s="4" customFormat="1" ht="12.75">
      <c r="A72" s="35"/>
      <c r="B72" s="39"/>
      <c r="C72" s="36"/>
      <c r="D72" s="8"/>
      <c r="E72" s="12"/>
      <c r="F72" s="13"/>
      <c r="G72" s="45"/>
      <c r="H72" s="13"/>
      <c r="I72" s="91"/>
      <c r="J72" s="2"/>
      <c r="K72" s="2"/>
      <c r="L72" s="2"/>
      <c r="M72" s="2"/>
      <c r="N72" s="2"/>
      <c r="O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</row>
    <row r="73" spans="1:253" s="4" customFormat="1" ht="13.5" thickBot="1">
      <c r="A73" s="40"/>
      <c r="B73" s="69"/>
      <c r="C73" s="86"/>
      <c r="D73" s="73"/>
      <c r="E73" s="87"/>
      <c r="F73" s="75"/>
      <c r="G73" s="76"/>
      <c r="H73" s="75"/>
      <c r="I73" s="94"/>
      <c r="J73" s="2"/>
      <c r="K73" s="2"/>
      <c r="L73" s="2"/>
      <c r="M73" s="2"/>
      <c r="N73" s="2"/>
      <c r="O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</row>
    <row r="74" spans="1:253" s="4" customFormat="1" ht="15.75" customHeight="1">
      <c r="A74" s="57">
        <v>17</v>
      </c>
      <c r="B74" s="39" t="s">
        <v>41</v>
      </c>
      <c r="C74" s="36" t="s">
        <v>14</v>
      </c>
      <c r="D74" s="8" t="s">
        <v>44</v>
      </c>
      <c r="E74" s="12" t="s">
        <v>15</v>
      </c>
      <c r="F74" s="13">
        <f>SUM(G74:I74)</f>
        <v>3500000</v>
      </c>
      <c r="G74" s="45">
        <v>1500000</v>
      </c>
      <c r="H74" s="13">
        <v>2000000</v>
      </c>
      <c r="I74" s="91">
        <v>0</v>
      </c>
      <c r="J74" s="2"/>
      <c r="K74" s="2"/>
      <c r="L74" s="2"/>
      <c r="M74" s="2"/>
      <c r="N74" s="2"/>
      <c r="O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</row>
    <row r="75" spans="1:253" s="4" customFormat="1" ht="12.75">
      <c r="A75" s="35"/>
      <c r="B75" s="39" t="s">
        <v>48</v>
      </c>
      <c r="C75" s="36"/>
      <c r="D75" s="8"/>
      <c r="E75" s="12"/>
      <c r="F75" s="13"/>
      <c r="G75" s="45"/>
      <c r="H75" s="13"/>
      <c r="I75" s="91"/>
      <c r="J75" s="2"/>
      <c r="K75" s="2"/>
      <c r="L75" s="2"/>
      <c r="M75" s="2"/>
      <c r="N75" s="2"/>
      <c r="O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</row>
    <row r="76" spans="1:253" s="4" customFormat="1" ht="12.75">
      <c r="A76" s="35"/>
      <c r="B76" s="39"/>
      <c r="C76" s="36"/>
      <c r="D76" s="8"/>
      <c r="E76" s="12"/>
      <c r="F76" s="13"/>
      <c r="G76" s="45"/>
      <c r="H76" s="13"/>
      <c r="I76" s="91"/>
      <c r="J76" s="2"/>
      <c r="K76" s="2"/>
      <c r="L76" s="2"/>
      <c r="M76" s="2"/>
      <c r="N76" s="2"/>
      <c r="O76" s="2"/>
      <c r="II76" s="2"/>
      <c r="IJ76" s="2"/>
      <c r="IK76" s="2"/>
      <c r="IL76" s="2"/>
      <c r="IM76" s="2"/>
      <c r="IN76" s="2"/>
      <c r="IO76" s="2"/>
      <c r="IP76" s="2"/>
      <c r="IQ76" s="2"/>
      <c r="IR76" s="2"/>
      <c r="IS76" s="2"/>
    </row>
    <row r="77" spans="1:253" s="4" customFormat="1" ht="12.75">
      <c r="A77" s="35"/>
      <c r="B77" s="39"/>
      <c r="C77" s="36"/>
      <c r="D77" s="8"/>
      <c r="E77" s="12"/>
      <c r="F77" s="13"/>
      <c r="G77" s="45"/>
      <c r="H77" s="13"/>
      <c r="I77" s="91"/>
      <c r="J77" s="2"/>
      <c r="K77" s="2"/>
      <c r="L77" s="2"/>
      <c r="M77" s="2"/>
      <c r="N77" s="2"/>
      <c r="O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</row>
    <row r="78" spans="1:253" s="4" customFormat="1" ht="12.75">
      <c r="A78" s="95">
        <v>18</v>
      </c>
      <c r="B78" s="79" t="s">
        <v>42</v>
      </c>
      <c r="C78" s="80" t="s">
        <v>14</v>
      </c>
      <c r="D78" s="81" t="s">
        <v>43</v>
      </c>
      <c r="E78" s="82" t="s">
        <v>15</v>
      </c>
      <c r="F78" s="83">
        <f>SUM(G78:I78)</f>
        <v>650000</v>
      </c>
      <c r="G78" s="84">
        <v>50000</v>
      </c>
      <c r="H78" s="83">
        <v>100000</v>
      </c>
      <c r="I78" s="96">
        <v>500000</v>
      </c>
      <c r="J78" s="2"/>
      <c r="K78" s="2"/>
      <c r="L78" s="2"/>
      <c r="M78" s="2"/>
      <c r="N78" s="2"/>
      <c r="O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</row>
    <row r="79" spans="1:253" s="4" customFormat="1" ht="12.75" customHeight="1">
      <c r="A79" s="97"/>
      <c r="B79" s="85"/>
      <c r="C79" s="86" t="s">
        <v>23</v>
      </c>
      <c r="D79" s="73"/>
      <c r="E79" s="87"/>
      <c r="F79" s="75"/>
      <c r="G79" s="76"/>
      <c r="H79" s="75"/>
      <c r="I79" s="94"/>
      <c r="J79" s="2"/>
      <c r="K79" s="2"/>
      <c r="L79" s="2"/>
      <c r="M79" s="2"/>
      <c r="N79" s="2"/>
      <c r="O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</row>
    <row r="80" spans="1:253" s="4" customFormat="1" ht="14.25" customHeight="1">
      <c r="A80" s="98">
        <v>19</v>
      </c>
      <c r="B80" s="60" t="s">
        <v>46</v>
      </c>
      <c r="C80" s="39" t="s">
        <v>45</v>
      </c>
      <c r="D80" s="39" t="s">
        <v>43</v>
      </c>
      <c r="E80" s="61" t="s">
        <v>16</v>
      </c>
      <c r="F80" s="62">
        <f>SUM(G80:I80)</f>
        <v>1100000</v>
      </c>
      <c r="G80" s="62">
        <v>100000</v>
      </c>
      <c r="H80" s="62">
        <v>500000</v>
      </c>
      <c r="I80" s="99">
        <v>500000</v>
      </c>
      <c r="J80" s="2"/>
      <c r="K80" s="2"/>
      <c r="L80" s="2"/>
      <c r="M80" s="2"/>
      <c r="N80" s="2"/>
      <c r="O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</row>
    <row r="81" spans="1:253" s="4" customFormat="1" ht="12.75" customHeight="1">
      <c r="A81" s="98"/>
      <c r="B81" s="60" t="s">
        <v>55</v>
      </c>
      <c r="C81" s="39"/>
      <c r="D81" s="39"/>
      <c r="E81" s="61"/>
      <c r="F81" s="62"/>
      <c r="G81" s="62"/>
      <c r="H81" s="67"/>
      <c r="I81" s="100"/>
      <c r="J81" s="2"/>
      <c r="K81" s="2"/>
      <c r="L81" s="2"/>
      <c r="M81" s="2"/>
      <c r="N81" s="2"/>
      <c r="O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</row>
    <row r="82" spans="1:253" s="4" customFormat="1" ht="12.75" customHeight="1">
      <c r="A82" s="97"/>
      <c r="B82" s="68"/>
      <c r="C82" s="69"/>
      <c r="D82" s="69"/>
      <c r="E82" s="70"/>
      <c r="F82" s="71"/>
      <c r="G82" s="71"/>
      <c r="H82" s="72"/>
      <c r="I82" s="101"/>
      <c r="J82" s="2"/>
      <c r="K82" s="2"/>
      <c r="L82" s="2"/>
      <c r="M82" s="2"/>
      <c r="N82" s="2"/>
      <c r="O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</row>
    <row r="83" spans="1:253" s="4" customFormat="1" ht="13.5" customHeight="1">
      <c r="A83" s="98">
        <v>20</v>
      </c>
      <c r="B83" s="60" t="s">
        <v>49</v>
      </c>
      <c r="C83" s="39" t="s">
        <v>14</v>
      </c>
      <c r="D83" s="39" t="s">
        <v>44</v>
      </c>
      <c r="E83" s="61" t="s">
        <v>15</v>
      </c>
      <c r="F83" s="62">
        <f>SUM(G83:I83)</f>
        <v>900000</v>
      </c>
      <c r="G83" s="62">
        <v>300000</v>
      </c>
      <c r="H83" s="67">
        <v>600000</v>
      </c>
      <c r="I83" s="100">
        <v>0</v>
      </c>
      <c r="J83" s="2"/>
      <c r="K83" s="2"/>
      <c r="L83" s="2"/>
      <c r="M83" s="2"/>
      <c r="N83" s="2"/>
      <c r="O83" s="2"/>
      <c r="II83" s="2"/>
      <c r="IJ83" s="2"/>
      <c r="IK83" s="2"/>
      <c r="IL83" s="2"/>
      <c r="IM83" s="2"/>
      <c r="IN83" s="2"/>
      <c r="IO83" s="2"/>
      <c r="IP83" s="2"/>
      <c r="IQ83" s="2"/>
      <c r="IR83" s="2"/>
      <c r="IS83" s="2"/>
    </row>
    <row r="84" spans="1:253" s="4" customFormat="1" ht="13.5" customHeight="1">
      <c r="A84" s="97"/>
      <c r="B84" s="68"/>
      <c r="C84" s="69"/>
      <c r="D84" s="69"/>
      <c r="E84" s="70"/>
      <c r="F84" s="71"/>
      <c r="G84" s="71"/>
      <c r="H84" s="72"/>
      <c r="I84" s="101"/>
      <c r="J84" s="2"/>
      <c r="K84" s="2"/>
      <c r="L84" s="2"/>
      <c r="M84" s="2"/>
      <c r="N84" s="2"/>
      <c r="O84" s="2"/>
      <c r="II84" s="2"/>
      <c r="IJ84" s="2"/>
      <c r="IK84" s="2"/>
      <c r="IL84" s="2"/>
      <c r="IM84" s="2"/>
      <c r="IN84" s="2"/>
      <c r="IO84" s="2"/>
      <c r="IP84" s="2"/>
      <c r="IQ84" s="2"/>
      <c r="IR84" s="2"/>
      <c r="IS84" s="2"/>
    </row>
    <row r="85" spans="1:253" s="4" customFormat="1" ht="13.5" customHeight="1">
      <c r="A85" s="98">
        <v>21</v>
      </c>
      <c r="B85" s="60" t="s">
        <v>53</v>
      </c>
      <c r="C85" s="39" t="s">
        <v>14</v>
      </c>
      <c r="D85" s="39" t="s">
        <v>43</v>
      </c>
      <c r="E85" s="61" t="s">
        <v>15</v>
      </c>
      <c r="F85" s="62">
        <f>SUM(G85:I85)</f>
        <v>4030000</v>
      </c>
      <c r="G85" s="62">
        <v>30000</v>
      </c>
      <c r="H85" s="67">
        <v>1500000</v>
      </c>
      <c r="I85" s="100">
        <v>2500000</v>
      </c>
      <c r="J85" s="2"/>
      <c r="K85" s="2"/>
      <c r="L85" s="2"/>
      <c r="M85" s="2"/>
      <c r="N85" s="2"/>
      <c r="O85" s="2"/>
      <c r="II85" s="2"/>
      <c r="IJ85" s="2"/>
      <c r="IK85" s="2"/>
      <c r="IL85" s="2"/>
      <c r="IM85" s="2"/>
      <c r="IN85" s="2"/>
      <c r="IO85" s="2"/>
      <c r="IP85" s="2"/>
      <c r="IQ85" s="2"/>
      <c r="IR85" s="2"/>
      <c r="IS85" s="2"/>
    </row>
    <row r="86" spans="1:253" s="4" customFormat="1" ht="13.5" customHeight="1">
      <c r="A86" s="98"/>
      <c r="B86" s="60" t="s">
        <v>22</v>
      </c>
      <c r="C86" s="39"/>
      <c r="D86" s="39"/>
      <c r="E86" s="61"/>
      <c r="F86" s="62"/>
      <c r="G86" s="62"/>
      <c r="H86" s="67"/>
      <c r="I86" s="100"/>
      <c r="J86" s="2"/>
      <c r="K86" s="2"/>
      <c r="L86" s="2"/>
      <c r="M86" s="2"/>
      <c r="N86" s="2"/>
      <c r="O86" s="2"/>
      <c r="II86" s="2"/>
      <c r="IJ86" s="2"/>
      <c r="IK86" s="2"/>
      <c r="IL86" s="2"/>
      <c r="IM86" s="2"/>
      <c r="IN86" s="2"/>
      <c r="IO86" s="2"/>
      <c r="IP86" s="2"/>
      <c r="IQ86" s="2"/>
      <c r="IR86" s="2"/>
      <c r="IS86" s="2"/>
    </row>
    <row r="87" spans="1:253" s="4" customFormat="1" ht="13.5" customHeight="1">
      <c r="A87" s="98"/>
      <c r="B87" s="60"/>
      <c r="C87" s="39"/>
      <c r="D87" s="39"/>
      <c r="E87" s="61"/>
      <c r="F87" s="62"/>
      <c r="G87" s="62"/>
      <c r="H87" s="67"/>
      <c r="I87" s="100"/>
      <c r="J87" s="2"/>
      <c r="K87" s="2"/>
      <c r="L87" s="2"/>
      <c r="M87" s="2"/>
      <c r="N87" s="2"/>
      <c r="O87" s="2"/>
      <c r="II87" s="2"/>
      <c r="IJ87" s="2"/>
      <c r="IK87" s="2"/>
      <c r="IL87" s="2"/>
      <c r="IM87" s="2"/>
      <c r="IN87" s="2"/>
      <c r="IO87" s="2"/>
      <c r="IP87" s="2"/>
      <c r="IQ87" s="2"/>
      <c r="IR87" s="2"/>
      <c r="IS87" s="2"/>
    </row>
    <row r="88" spans="1:253" s="4" customFormat="1" ht="13.5" customHeight="1">
      <c r="A88" s="97"/>
      <c r="B88" s="78"/>
      <c r="C88" s="69"/>
      <c r="D88" s="69"/>
      <c r="E88" s="70"/>
      <c r="F88" s="71"/>
      <c r="G88" s="71"/>
      <c r="H88" s="72"/>
      <c r="I88" s="101"/>
      <c r="J88" s="2"/>
      <c r="K88" s="2"/>
      <c r="L88" s="2"/>
      <c r="M88" s="2"/>
      <c r="N88" s="2"/>
      <c r="O88" s="2"/>
      <c r="II88" s="2"/>
      <c r="IJ88" s="2"/>
      <c r="IK88" s="2"/>
      <c r="IL88" s="2"/>
      <c r="IM88" s="2"/>
      <c r="IN88" s="2"/>
      <c r="IO88" s="2"/>
      <c r="IP88" s="2"/>
      <c r="IQ88" s="2"/>
      <c r="IR88" s="2"/>
      <c r="IS88" s="2"/>
    </row>
    <row r="89" spans="1:253" s="4" customFormat="1" ht="13.5" customHeight="1">
      <c r="A89" s="98">
        <v>22</v>
      </c>
      <c r="B89" s="60" t="s">
        <v>54</v>
      </c>
      <c r="C89" s="39" t="s">
        <v>14</v>
      </c>
      <c r="D89" s="39" t="s">
        <v>44</v>
      </c>
      <c r="E89" s="61" t="s">
        <v>15</v>
      </c>
      <c r="F89" s="62">
        <f>SUM(G89:I89)</f>
        <v>6250000</v>
      </c>
      <c r="G89" s="62">
        <v>700000</v>
      </c>
      <c r="H89" s="67">
        <v>5550000</v>
      </c>
      <c r="I89" s="100">
        <v>0</v>
      </c>
      <c r="J89" s="2"/>
      <c r="K89" s="2"/>
      <c r="L89" s="2"/>
      <c r="M89" s="2"/>
      <c r="N89" s="2"/>
      <c r="O89" s="2"/>
      <c r="II89" s="2"/>
      <c r="IJ89" s="2"/>
      <c r="IK89" s="2"/>
      <c r="IL89" s="2"/>
      <c r="IM89" s="2"/>
      <c r="IN89" s="2"/>
      <c r="IO89" s="2"/>
      <c r="IP89" s="2"/>
      <c r="IQ89" s="2"/>
      <c r="IR89" s="2"/>
      <c r="IS89" s="2"/>
    </row>
    <row r="90" spans="1:253" s="4" customFormat="1" ht="13.5" customHeight="1">
      <c r="A90" s="98"/>
      <c r="B90" s="60"/>
      <c r="C90" s="39"/>
      <c r="D90" s="39"/>
      <c r="E90" s="61"/>
      <c r="F90" s="62"/>
      <c r="G90" s="62"/>
      <c r="H90" s="67"/>
      <c r="I90" s="100"/>
      <c r="J90" s="2"/>
      <c r="K90" s="2"/>
      <c r="L90" s="2"/>
      <c r="M90" s="2"/>
      <c r="N90" s="2"/>
      <c r="O90" s="2"/>
      <c r="II90" s="2"/>
      <c r="IJ90" s="2"/>
      <c r="IK90" s="2"/>
      <c r="IL90" s="2"/>
      <c r="IM90" s="2"/>
      <c r="IN90" s="2"/>
      <c r="IO90" s="2"/>
      <c r="IP90" s="2"/>
      <c r="IQ90" s="2"/>
      <c r="IR90" s="2"/>
      <c r="IS90" s="2"/>
    </row>
    <row r="91" spans="1:253" s="4" customFormat="1" ht="14.25" customHeight="1" thickBot="1">
      <c r="A91" s="102"/>
      <c r="B91" s="58"/>
      <c r="C91" s="41"/>
      <c r="D91" s="41"/>
      <c r="E91" s="63"/>
      <c r="F91" s="64"/>
      <c r="G91" s="64"/>
      <c r="H91" s="59"/>
      <c r="I91" s="103"/>
      <c r="J91" s="2"/>
      <c r="K91" s="2"/>
      <c r="L91" s="2"/>
      <c r="M91" s="2"/>
      <c r="N91" s="2"/>
      <c r="O91" s="2"/>
      <c r="II91" s="2"/>
      <c r="IJ91" s="2"/>
      <c r="IK91" s="2"/>
      <c r="IL91" s="2"/>
      <c r="IM91" s="2"/>
      <c r="IN91" s="2"/>
      <c r="IO91" s="2"/>
      <c r="IP91" s="2"/>
      <c r="IQ91" s="2"/>
      <c r="IR91" s="2"/>
      <c r="IS91" s="2"/>
    </row>
    <row r="92" spans="1:9" ht="16.5" thickBot="1">
      <c r="A92" s="12"/>
      <c r="B92" s="4"/>
      <c r="C92" s="4"/>
      <c r="D92" s="4"/>
      <c r="E92" s="104" t="s">
        <v>17</v>
      </c>
      <c r="F92" s="105">
        <f>SUM(G92+H92+I92)</f>
        <v>141380000</v>
      </c>
      <c r="G92" s="106">
        <f>SUM(G13+G17+G21+G25+G29+G33+G36+G40+G44+G46+G50+G54+G58+G62+G66+G69+G74+G78+G80+G83+G85+G89)</f>
        <v>26230000</v>
      </c>
      <c r="H92" s="106">
        <f>SUM(H13+H17+H21+H25+H29+H33+H36+H40+H44+H46+H50+H54+H58+H62+H66+H69+H74+H78+H80+H83+H85+H89)</f>
        <v>55450000</v>
      </c>
      <c r="I92" s="107">
        <f>SUM(I13+I17+I21+I25+I29+I33+I36+I40+I44+I46+I50+I54+I58+I62+I66+I69+I74+I78+I80+I83+I85+I89)</f>
        <v>59700000</v>
      </c>
    </row>
    <row r="93" spans="5:9" ht="12.75">
      <c r="E93" s="15" t="s">
        <v>21</v>
      </c>
      <c r="F93" s="46"/>
      <c r="G93" s="46"/>
      <c r="H93" s="46"/>
      <c r="I93" s="108"/>
    </row>
    <row r="94" spans="5:9" ht="12.75">
      <c r="E94" s="48" t="s">
        <v>35</v>
      </c>
      <c r="F94" s="49">
        <f>SUM(G94:I94)</f>
        <v>14000000</v>
      </c>
      <c r="G94" s="49">
        <f>SUM(G15+G19+G23+G27+G31+G42+G60+G64+G71)</f>
        <v>14000000</v>
      </c>
      <c r="H94" s="49">
        <v>0</v>
      </c>
      <c r="I94" s="109">
        <v>0</v>
      </c>
    </row>
    <row r="95" spans="5:9" ht="13.5" thickBot="1">
      <c r="E95" s="65" t="s">
        <v>15</v>
      </c>
      <c r="F95" s="66">
        <f>SUM(G95+H95+I95)</f>
        <v>127380000</v>
      </c>
      <c r="G95" s="66">
        <f>SUM(G14+G18+G22+G26+G29+G33+G36+G41+G44+G46+G50+G54+G59+G63+G66+G69+G74+G78+G80+G85+G83+G89)</f>
        <v>12230000</v>
      </c>
      <c r="H95" s="66">
        <f>SUM(H14+H18+H22+H26+H29+H33+H36+H41+H44+H46+H50+H54+H59+H63+H66+H69+H74+H78+H80+H83+H85+H89)</f>
        <v>55450000</v>
      </c>
      <c r="I95" s="110">
        <f>SUM(I14+I18+I22+I26+I29+I33+I36+I41+I44+I46+I50+I54+I59+I63+I66+I69+I70+I74+I78+I80+I83+I85+I89)</f>
        <v>59700000</v>
      </c>
    </row>
    <row r="96" spans="5:9" ht="12.75">
      <c r="E96" s="27"/>
      <c r="F96" s="27"/>
      <c r="G96" s="27"/>
      <c r="H96" s="77"/>
      <c r="I96" s="27"/>
    </row>
    <row r="97" ht="12.75">
      <c r="F97" s="22"/>
    </row>
  </sheetData>
  <mergeCells count="2">
    <mergeCell ref="B8:B11"/>
    <mergeCell ref="A8:A11"/>
  </mergeCells>
  <printOptions/>
  <pageMargins left="2.5590551181102366" right="1.5748031496062993" top="0.3937007874015748" bottom="0.5511811023622047" header="0.35433070866141736" footer="0.5118110236220472"/>
  <pageSetup horizontalDpi="300" verticalDpi="300" orientation="landscape" paperSize="8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2.75"/>
  <cols>
    <col min="1" max="16384" width="9.00390625" style="2" customWidth="1"/>
  </cols>
  <sheetData/>
  <printOptions/>
  <pageMargins left="0.7875" right="0.7875" top="0.7875" bottom="0.78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Długosz</cp:lastModifiedBy>
  <cp:lastPrinted>2009-01-21T09:16:54Z</cp:lastPrinted>
  <dcterms:created xsi:type="dcterms:W3CDTF">2004-06-11T08:40:51Z</dcterms:created>
  <dcterms:modified xsi:type="dcterms:W3CDTF">2009-02-05T07:46:58Z</dcterms:modified>
  <cp:category/>
  <cp:version/>
  <cp:contentType/>
  <cp:contentStatus/>
  <cp:revision>1</cp:revision>
</cp:coreProperties>
</file>