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<sst xmlns="http://schemas.openxmlformats.org/spreadsheetml/2006/main" count="68" uniqueCount="67">
  <si>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</si>
  <si>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</si>
  <si>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</si>
  <si>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</si>
  <si>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</si>
  <si>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</si>
  <si>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</si>
  <si>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</si>
  <si>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</si>
  <si>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</si>
  <si>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</si>
  <si>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</si>
  <si>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</si>
  <si>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</si>
  <si>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</si>
  <si>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</si>
  <si>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</si>
  <si>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</si>
  <si>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</si>
  <si>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</si>
  <si>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</si>
  <si>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</si>
  <si>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</si>
  <si>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</si>
  <si>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</si>
  <si>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</si>
  <si>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</si>
  <si>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</si>
  <si>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</si>
  <si>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</si>
  <si>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</si>
  <si>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</si>
  <si>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</si>
  <si>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</si>
  <si>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</si>
  <si>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</si>
  <si>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</si>
  <si>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</si>
  <si>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</si>
  <si>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</si>
  <si>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</si>
  <si>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</si>
  <si>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</si>
  <si>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 xml:space="preserve">Pielęgnacja i wycinka drzewostanu, utrzymanie gminnych terenów zielonych  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</si>
  <si>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</si>
  <si>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</si>
  <si>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</si>
  <si>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</si>
  <si>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</si>
  <si>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</si>
  <si>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 xml:space="preserve">Instalacja platform bocianich </t>
  </si>
  <si>
    <t>Utylizacja odpadów</t>
  </si>
  <si>
    <t>Wynagrodzenie bezosobowe - umowy zlecenia</t>
  </si>
  <si>
    <t>Selektywna zbiórka odpadów</t>
  </si>
  <si>
    <t>Zakup  materiałów  i  wyposażenia /kosze, pojemniki  do segregacji odpadów,zakup gniazd bocianich, dyspergenty i środki pianotwórcze  inne materiał itp../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</si>
  <si>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</si>
  <si>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</si>
  <si>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</si>
  <si>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Zakup pompy szlamowej do wody zabrudzonej dla PSP</t>
  </si>
  <si>
    <t xml:space="preserve"> Zmniejszyć </t>
  </si>
  <si>
    <t>Zwiększyć</t>
  </si>
  <si>
    <t>Plan po zmianach</t>
  </si>
  <si>
    <t>Plan na 2008</t>
  </si>
  <si>
    <t>Załącznik Nr 4</t>
  </si>
  <si>
    <t>Rady Miejskiej w Nysie</t>
  </si>
  <si>
    <t>do uchwały Nr XIX/279/08</t>
  </si>
  <si>
    <t>z dnia 31 marca 2008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</si>
</sst>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4" fontId="1" fillId="0" borderId="1" xfId="0" applyNumberFormat="1" applyFont="1" applyFill="1" applyBorder="1" applyAlignment="1">
      <alignment vertical="top"/>
    </xf>
    <xf numFmtId="44" fontId="1" fillId="0" borderId="1" xfId="0" applyNumberFormat="1" applyFont="1" applyFill="1" applyBorder="1" applyAlignment="1">
      <alignment/>
    </xf>
    <xf numFmtId="44" fontId="1" fillId="0" borderId="1" xfId="0" applyNumberFormat="1" applyFont="1" applyBorder="1" applyAlignment="1">
      <alignment vertical="top"/>
    </xf>
    <xf numFmtId="44" fontId="1" fillId="0" borderId="1" xfId="0" applyNumberFormat="1" applyFont="1" applyBorder="1" applyAlignment="1">
      <alignment/>
    </xf>
    <xf numFmtId="42" fontId="2" fillId="0" borderId="2" xfId="0" applyNumberFormat="1" applyFont="1" applyBorder="1" applyAlignment="1">
      <alignment vertical="top"/>
    </xf>
    <xf numFmtId="42" fontId="2" fillId="0" borderId="2" xfId="0" applyNumberFormat="1" applyFont="1" applyFill="1" applyBorder="1" applyAlignment="1">
      <alignment horizontal="right" vertical="top"/>
    </xf>
    <xf numFmtId="42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2" fontId="2" fillId="0" borderId="1" xfId="0" applyNumberFormat="1" applyFont="1" applyFill="1" applyBorder="1" applyAlignment="1">
      <alignment horizontal="right" vertical="top"/>
    </xf>
    <xf numFmtId="42" fontId="2" fillId="0" borderId="1" xfId="0" applyNumberFormat="1" applyFont="1" applyFill="1" applyBorder="1" applyAlignment="1">
      <alignment vertical="top"/>
    </xf>
    <xf numFmtId="42" fontId="2" fillId="0" borderId="1" xfId="0" applyNumberFormat="1" applyFont="1" applyBorder="1" applyAlignment="1">
      <alignment vertical="top"/>
    </xf>
    <xf numFmtId="42" fontId="1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vertical="top" wrapText="1"/>
    </xf>
    <xf numFmtId="42" fontId="2" fillId="0" borderId="6" xfId="0" applyNumberFormat="1" applyFont="1" applyFill="1" applyBorder="1" applyAlignment="1">
      <alignment horizontal="right" vertical="top"/>
    </xf>
    <xf numFmtId="44" fontId="1" fillId="0" borderId="3" xfId="0" applyNumberFormat="1" applyFont="1" applyFill="1" applyBorder="1" applyAlignment="1">
      <alignment/>
    </xf>
    <xf numFmtId="42" fontId="2" fillId="0" borderId="3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 wrapText="1"/>
    </xf>
    <xf numFmtId="42" fontId="2" fillId="0" borderId="7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42" fontId="2" fillId="0" borderId="10" xfId="0" applyNumberFormat="1" applyFont="1" applyFill="1" applyBorder="1" applyAlignment="1">
      <alignment horizontal="right" vertical="top"/>
    </xf>
    <xf numFmtId="44" fontId="1" fillId="0" borderId="9" xfId="0" applyNumberFormat="1" applyFont="1" applyFill="1" applyBorder="1" applyAlignment="1">
      <alignment/>
    </xf>
    <xf numFmtId="42" fontId="2" fillId="0" borderId="11" xfId="0" applyNumberFormat="1" applyFont="1" applyFill="1" applyBorder="1" applyAlignment="1">
      <alignment horizontal="right" vertical="top"/>
    </xf>
    <xf numFmtId="42" fontId="2" fillId="0" borderId="5" xfId="0" applyNumberFormat="1" applyFont="1" applyFill="1" applyBorder="1" applyAlignment="1">
      <alignment horizontal="right" vertical="top"/>
    </xf>
    <xf numFmtId="44" fontId="2" fillId="0" borderId="9" xfId="0" applyNumberFormat="1" applyFont="1" applyFill="1" applyBorder="1" applyAlignment="1">
      <alignment vertical="top"/>
    </xf>
    <xf numFmtId="44" fontId="1" fillId="0" borderId="9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42" fontId="1" fillId="0" borderId="7" xfId="0" applyNumberFormat="1" applyFont="1" applyBorder="1" applyAlignment="1">
      <alignment horizontal="right" vertical="top"/>
    </xf>
    <xf numFmtId="44" fontId="1" fillId="0" borderId="5" xfId="0" applyNumberFormat="1" applyFont="1" applyBorder="1" applyAlignment="1">
      <alignment vertical="top"/>
    </xf>
    <xf numFmtId="42" fontId="1" fillId="0" borderId="5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vertical="top" wrapText="1"/>
    </xf>
    <xf numFmtId="42" fontId="2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42" fontId="1" fillId="0" borderId="7" xfId="0" applyNumberFormat="1" applyFont="1" applyFill="1" applyBorder="1" applyAlignment="1">
      <alignment horizontal="right" vertical="top"/>
    </xf>
    <xf numFmtId="42" fontId="1" fillId="0" borderId="6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4" fontId="1" fillId="0" borderId="4" xfId="0" applyNumberFormat="1" applyFont="1" applyBorder="1" applyAlignment="1">
      <alignment vertical="top"/>
    </xf>
    <xf numFmtId="42" fontId="1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42" fontId="2" fillId="0" borderId="6" xfId="0" applyNumberFormat="1" applyFont="1" applyBorder="1" applyAlignment="1">
      <alignment vertical="top"/>
    </xf>
    <xf numFmtId="44" fontId="1" fillId="0" borderId="3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 vertical="top"/>
    </xf>
    <xf numFmtId="42" fontId="2" fillId="0" borderId="11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4" fontId="1" fillId="0" borderId="5" xfId="0" applyNumberFormat="1" applyFont="1" applyFill="1" applyBorder="1" applyAlignment="1">
      <alignment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42" fontId="2" fillId="0" borderId="10" xfId="0" applyNumberFormat="1" applyFont="1" applyBorder="1" applyAlignment="1">
      <alignment horizontal="right" vertical="top"/>
    </xf>
    <xf numFmtId="44" fontId="1" fillId="0" borderId="9" xfId="0" applyNumberFormat="1" applyFont="1" applyBorder="1" applyAlignment="1">
      <alignment/>
    </xf>
    <xf numFmtId="0" fontId="2" fillId="0" borderId="9" xfId="0" applyFont="1" applyBorder="1" applyAlignment="1">
      <alignment vertical="top" wrapText="1"/>
    </xf>
    <xf numFmtId="42" fontId="2" fillId="0" borderId="11" xfId="0" applyNumberFormat="1" applyFont="1" applyBorder="1" applyAlignment="1">
      <alignment horizontal="right" vertical="top"/>
    </xf>
    <xf numFmtId="0" fontId="1" fillId="0" borderId="5" xfId="0" applyFont="1" applyBorder="1" applyAlignment="1">
      <alignment wrapText="1"/>
    </xf>
    <xf numFmtId="42" fontId="1" fillId="0" borderId="4" xfId="0" applyNumberFormat="1" applyFont="1" applyBorder="1" applyAlignment="1">
      <alignment vertical="top"/>
    </xf>
    <xf numFmtId="44" fontId="1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4" fontId="1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42" fontId="2" fillId="0" borderId="15" xfId="0" applyNumberFormat="1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44" fontId="1" fillId="0" borderId="7" xfId="0" applyNumberFormat="1" applyFont="1" applyBorder="1" applyAlignment="1">
      <alignment vertical="top"/>
    </xf>
    <xf numFmtId="44" fontId="1" fillId="0" borderId="16" xfId="0" applyNumberFormat="1" applyFont="1" applyBorder="1" applyAlignment="1">
      <alignment vertical="top"/>
    </xf>
    <xf numFmtId="42" fontId="2" fillId="0" borderId="17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2" fontId="1" fillId="0" borderId="5" xfId="0" applyNumberFormat="1" applyFont="1" applyBorder="1" applyAlignment="1">
      <alignment horizontal="center" vertical="top"/>
    </xf>
    <xf numFmtId="42" fontId="1" fillId="0" borderId="1" xfId="0" applyNumberFormat="1" applyFont="1" applyBorder="1" applyAlignment="1">
      <alignment horizontal="center" vertical="top"/>
    </xf>
    <xf numFmtId="42" fontId="1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42" fontId="1" fillId="0" borderId="19" xfId="0" applyNumberFormat="1" applyFont="1" applyFill="1" applyBorder="1" applyAlignment="1">
      <alignment horizontal="center" vertical="top"/>
    </xf>
    <xf numFmtId="42" fontId="1" fillId="0" borderId="20" xfId="0" applyNumberFormat="1" applyFont="1" applyFill="1" applyBorder="1" applyAlignment="1">
      <alignment horizontal="center" vertical="top"/>
    </xf>
    <xf numFmtId="42" fontId="1" fillId="0" borderId="21" xfId="0" applyNumberFormat="1" applyFont="1" applyBorder="1" applyAlignment="1">
      <alignment horizontal="center" vertical="top"/>
    </xf>
    <xf numFmtId="42" fontId="1" fillId="0" borderId="22" xfId="0" applyNumberFormat="1" applyFont="1" applyBorder="1" applyAlignment="1">
      <alignment horizontal="center" vertical="top"/>
    </xf>
    <xf numFmtId="42" fontId="1" fillId="0" borderId="23" xfId="0" applyNumberFormat="1" applyFont="1" applyBorder="1" applyAlignment="1">
      <alignment horizontal="center" vertical="top"/>
    </xf>
    <xf numFmtId="42" fontId="1" fillId="0" borderId="24" xfId="0" applyNumberFormat="1" applyFont="1" applyBorder="1" applyAlignment="1">
      <alignment horizontal="center" vertical="top" wrapText="1"/>
    </xf>
    <xf numFmtId="42" fontId="1" fillId="0" borderId="25" xfId="0" applyNumberFormat="1" applyFont="1" applyBorder="1" applyAlignment="1">
      <alignment horizontal="center" vertical="top" wrapText="1"/>
    </xf>
    <xf numFmtId="42" fontId="1" fillId="0" borderId="2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1" fontId="2" fillId="0" borderId="21" xfId="0" applyNumberFormat="1" applyFont="1" applyBorder="1" applyAlignment="1">
      <alignment horizontal="center" vertical="top" wrapText="1"/>
    </xf>
    <xf numFmtId="41" fontId="2" fillId="0" borderId="23" xfId="0" applyNumberFormat="1" applyFont="1" applyBorder="1" applyAlignment="1">
      <alignment horizontal="center" vertical="top" wrapText="1"/>
    </xf>
    <xf numFmtId="42" fontId="1" fillId="0" borderId="5" xfId="0" applyNumberFormat="1" applyFont="1" applyFill="1" applyBorder="1" applyAlignment="1">
      <alignment horizontal="center" vertical="top"/>
    </xf>
    <xf numFmtId="42" fontId="1" fillId="0" borderId="3" xfId="0" applyNumberFormat="1" applyFont="1" applyFill="1" applyBorder="1" applyAlignment="1">
      <alignment horizontal="center" vertical="top"/>
    </xf>
    <xf numFmtId="42" fontId="1" fillId="0" borderId="4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2" fontId="1" fillId="0" borderId="5" xfId="0" applyNumberFormat="1" applyFont="1" applyBorder="1" applyAlignment="1">
      <alignment vertical="top"/>
    </xf>
    <xf numFmtId="42" fontId="1" fillId="0" borderId="1" xfId="0" applyNumberFormat="1" applyFont="1" applyBorder="1" applyAlignment="1">
      <alignment vertical="top"/>
    </xf>
    <xf numFmtId="42" fontId="1" fillId="0" borderId="3" xfId="0" applyNumberFormat="1" applyFont="1" applyBorder="1" applyAlignment="1">
      <alignment vertical="top"/>
    </xf>
    <xf numFmtId="42" fontId="1" fillId="0" borderId="2" xfId="0" applyNumberFormat="1" applyFont="1" applyBorder="1" applyAlignment="1">
      <alignment horizontal="center" vertical="top"/>
    </xf>
    <xf numFmtId="42" fontId="1" fillId="0" borderId="6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5.140625" style="1" customWidth="1"/>
    <col min="6" max="6" width="12.8515625" style="1" customWidth="1"/>
    <col min="7" max="7" width="14.57421875" style="1" customWidth="1"/>
    <col min="8" max="8" width="12.00390625" style="1" customWidth="1"/>
    <col min="9" max="16384" width="9.140625" style="1" customWidth="1"/>
  </cols>
  <sheetData>
    <row r="1" spans="1:6" ht="20.25" customHeight="1">
      <c r="A1" s="102"/>
      <c r="B1" s="102"/>
      <c r="C1" s="102"/>
      <c r="D1" s="102"/>
      <c r="F1" s="1" t="s">
        <v>63</v>
      </c>
    </row>
    <row r="2" spans="2:6" ht="12.75" customHeight="1">
      <c r="B2" s="105"/>
      <c r="C2" s="105"/>
      <c r="D2" s="105"/>
      <c r="F2" s="1" t="s">
        <v>65</v>
      </c>
    </row>
    <row r="3" spans="2:6" ht="11.25" customHeight="1">
      <c r="B3" s="88"/>
      <c r="C3" s="88"/>
      <c r="D3" s="88"/>
      <c r="F3" s="1" t="s">
        <v>64</v>
      </c>
    </row>
    <row r="4" spans="2:6" ht="12" customHeight="1">
      <c r="B4" s="88"/>
      <c r="C4" s="88"/>
      <c r="D4" s="88"/>
      <c r="F4" s="1" t="s">
        <v>66</v>
      </c>
    </row>
    <row r="5" ht="25.5" customHeight="1">
      <c r="C5" s="3" t="s">
        <v>45</v>
      </c>
    </row>
    <row r="6" ht="13.5" customHeight="1">
      <c r="C6" s="3" t="s">
        <v>46</v>
      </c>
    </row>
    <row r="7" ht="18.75" customHeight="1"/>
    <row r="8" ht="20.25" customHeight="1" thickBot="1"/>
    <row r="9" spans="1:8" ht="13.5" customHeight="1">
      <c r="A9" s="103" t="s">
        <v>0</v>
      </c>
      <c r="B9" s="103"/>
      <c r="C9" s="103" t="s">
        <v>1</v>
      </c>
      <c r="D9" s="103" t="s">
        <v>2</v>
      </c>
      <c r="E9" s="111" t="s">
        <v>62</v>
      </c>
      <c r="F9" s="106" t="s">
        <v>59</v>
      </c>
      <c r="G9" s="106" t="s">
        <v>60</v>
      </c>
      <c r="H9" s="106" t="s">
        <v>61</v>
      </c>
    </row>
    <row r="10" spans="1:8" ht="13.5" thickBot="1">
      <c r="A10" s="104"/>
      <c r="B10" s="104"/>
      <c r="C10" s="104"/>
      <c r="D10" s="104"/>
      <c r="E10" s="112"/>
      <c r="F10" s="107"/>
      <c r="G10" s="107"/>
      <c r="H10" s="107"/>
    </row>
    <row r="11" spans="1:8" ht="12.75">
      <c r="A11" s="83">
        <v>1</v>
      </c>
      <c r="B11" s="83">
        <v>2</v>
      </c>
      <c r="C11" s="83">
        <v>3</v>
      </c>
      <c r="D11" s="83">
        <v>4</v>
      </c>
      <c r="E11" s="87">
        <v>5</v>
      </c>
      <c r="F11" s="82">
        <v>6</v>
      </c>
      <c r="G11" s="82">
        <v>7</v>
      </c>
      <c r="H11" s="82">
        <v>8</v>
      </c>
    </row>
    <row r="12" spans="1:8" s="5" customFormat="1" ht="31.5" customHeight="1">
      <c r="A12" s="124" t="s">
        <v>3</v>
      </c>
      <c r="B12" s="9"/>
      <c r="C12" s="6" t="s">
        <v>4</v>
      </c>
      <c r="D12" s="10"/>
      <c r="E12" s="26">
        <f>E13+E14-E15</f>
        <v>203281.35</v>
      </c>
      <c r="F12" s="14"/>
      <c r="G12" s="6"/>
      <c r="H12" s="26">
        <f>H13+H14-H15</f>
        <v>448424.35</v>
      </c>
    </row>
    <row r="13" spans="1:8" ht="15" customHeight="1">
      <c r="A13" s="122"/>
      <c r="B13" s="7">
        <v>1</v>
      </c>
      <c r="C13" s="4" t="s">
        <v>5</v>
      </c>
      <c r="D13" s="4"/>
      <c r="E13" s="27">
        <v>203281.35</v>
      </c>
      <c r="F13" s="16"/>
      <c r="G13" s="4"/>
      <c r="H13" s="27">
        <f>E13+G13-F13</f>
        <v>203281.35</v>
      </c>
    </row>
    <row r="14" spans="1:8" ht="12.75">
      <c r="A14" s="122"/>
      <c r="B14" s="7">
        <v>2</v>
      </c>
      <c r="C14" s="4" t="s">
        <v>6</v>
      </c>
      <c r="D14" s="4"/>
      <c r="E14" s="17">
        <v>0</v>
      </c>
      <c r="F14" s="16"/>
      <c r="G14" s="27">
        <v>252578</v>
      </c>
      <c r="H14" s="27">
        <f>E14+G14-F14</f>
        <v>252578</v>
      </c>
    </row>
    <row r="15" spans="1:8" ht="16.5" customHeight="1" thickBot="1">
      <c r="A15" s="125"/>
      <c r="B15" s="7">
        <v>3</v>
      </c>
      <c r="C15" s="52" t="s">
        <v>7</v>
      </c>
      <c r="D15" s="52"/>
      <c r="E15" s="60">
        <v>0</v>
      </c>
      <c r="F15" s="61"/>
      <c r="G15" s="27">
        <v>7435</v>
      </c>
      <c r="H15" s="27">
        <f>E15+G15-F15</f>
        <v>7435</v>
      </c>
    </row>
    <row r="16" spans="1:8" s="5" customFormat="1" ht="13.5" thickBot="1">
      <c r="A16" s="124" t="s">
        <v>8</v>
      </c>
      <c r="B16" s="59">
        <v>1</v>
      </c>
      <c r="C16" s="50" t="s">
        <v>9</v>
      </c>
      <c r="D16" s="38">
        <v>69</v>
      </c>
      <c r="E16" s="62">
        <f>E17</f>
        <v>500000</v>
      </c>
      <c r="F16" s="40"/>
      <c r="G16" s="37"/>
      <c r="H16" s="63">
        <f>H17</f>
        <v>500000</v>
      </c>
    </row>
    <row r="17" spans="1:8" ht="30" customHeight="1">
      <c r="A17" s="122"/>
      <c r="B17" s="7"/>
      <c r="C17" s="46" t="s">
        <v>10</v>
      </c>
      <c r="D17" s="92">
        <v>69</v>
      </c>
      <c r="E17" s="113">
        <v>500000</v>
      </c>
      <c r="F17" s="101"/>
      <c r="G17" s="101"/>
      <c r="H17" s="113">
        <v>500000</v>
      </c>
    </row>
    <row r="18" spans="1:8" ht="27" customHeight="1">
      <c r="A18" s="122"/>
      <c r="B18" s="7"/>
      <c r="C18" s="4" t="s">
        <v>11</v>
      </c>
      <c r="D18" s="92"/>
      <c r="E18" s="114"/>
      <c r="F18" s="101"/>
      <c r="G18" s="101"/>
      <c r="H18" s="114"/>
    </row>
    <row r="19" spans="1:8" ht="19.5" customHeight="1">
      <c r="A19" s="122"/>
      <c r="B19" s="7"/>
      <c r="C19" s="4" t="s">
        <v>12</v>
      </c>
      <c r="D19" s="92"/>
      <c r="E19" s="114"/>
      <c r="F19" s="101"/>
      <c r="G19" s="101"/>
      <c r="H19" s="114"/>
    </row>
    <row r="20" spans="1:8" ht="42" customHeight="1">
      <c r="A20" s="122"/>
      <c r="B20" s="7"/>
      <c r="C20" s="4" t="s">
        <v>13</v>
      </c>
      <c r="D20" s="92"/>
      <c r="E20" s="114"/>
      <c r="F20" s="101"/>
      <c r="G20" s="101"/>
      <c r="H20" s="114"/>
    </row>
    <row r="21" spans="1:8" ht="69.75" customHeight="1" thickBot="1">
      <c r="A21" s="122"/>
      <c r="B21" s="7"/>
      <c r="C21" s="52" t="s">
        <v>14</v>
      </c>
      <c r="D21" s="92"/>
      <c r="E21" s="115"/>
      <c r="F21" s="101"/>
      <c r="G21" s="101"/>
      <c r="H21" s="115"/>
    </row>
    <row r="22" spans="1:8" ht="13.5" thickBot="1">
      <c r="A22" s="125"/>
      <c r="B22" s="64">
        <v>2</v>
      </c>
      <c r="C22" s="66" t="s">
        <v>15</v>
      </c>
      <c r="D22" s="67">
        <v>58</v>
      </c>
      <c r="E22" s="68">
        <v>1000</v>
      </c>
      <c r="F22" s="69"/>
      <c r="G22" s="70"/>
      <c r="H22" s="71">
        <v>1000</v>
      </c>
    </row>
    <row r="23" spans="1:8" s="5" customFormat="1" ht="23.25" customHeight="1">
      <c r="A23" s="8" t="s">
        <v>16</v>
      </c>
      <c r="B23" s="8"/>
      <c r="C23" s="34" t="s">
        <v>17</v>
      </c>
      <c r="D23" s="24"/>
      <c r="E23" s="35">
        <f>E22+E16+E12</f>
        <v>704281.35</v>
      </c>
      <c r="F23" s="65"/>
      <c r="G23" s="34"/>
      <c r="H23" s="42">
        <f>H22+H16+H12</f>
        <v>949424.35</v>
      </c>
    </row>
    <row r="24" spans="1:8" s="5" customFormat="1" ht="24.75" customHeight="1" thickBot="1">
      <c r="A24" s="124" t="s">
        <v>18</v>
      </c>
      <c r="B24" s="23"/>
      <c r="C24" s="30" t="s">
        <v>19</v>
      </c>
      <c r="D24" s="23"/>
      <c r="E24" s="31">
        <f>E26+E27+E28+E38+E41+E43+E46+E50+E25</f>
        <v>704281</v>
      </c>
      <c r="F24" s="32"/>
      <c r="G24" s="30"/>
      <c r="H24" s="33">
        <f>H26+H27+H28+H38+H41+H43+H46+H50+H25</f>
        <v>900007</v>
      </c>
    </row>
    <row r="25" spans="1:8" s="5" customFormat="1" ht="18" customHeight="1" thickBot="1">
      <c r="A25" s="127"/>
      <c r="B25" s="36">
        <v>1</v>
      </c>
      <c r="C25" s="37" t="s">
        <v>52</v>
      </c>
      <c r="D25" s="38">
        <v>4170</v>
      </c>
      <c r="E25" s="41">
        <v>3000</v>
      </c>
      <c r="F25" s="40"/>
      <c r="G25" s="37"/>
      <c r="H25" s="41">
        <v>3000</v>
      </c>
    </row>
    <row r="26" spans="1:9" s="5" customFormat="1" ht="41.25" customHeight="1" thickBot="1">
      <c r="A26" s="127"/>
      <c r="B26" s="36">
        <v>2</v>
      </c>
      <c r="C26" s="37" t="s">
        <v>54</v>
      </c>
      <c r="D26" s="38">
        <v>4210</v>
      </c>
      <c r="E26" s="63">
        <v>70000</v>
      </c>
      <c r="F26" s="43"/>
      <c r="G26" s="81">
        <v>100000</v>
      </c>
      <c r="H26" s="63">
        <f>E26+G26-F26</f>
        <v>170000</v>
      </c>
      <c r="I26" s="29"/>
    </row>
    <row r="27" spans="1:8" s="5" customFormat="1" ht="36.75" customHeight="1" thickBot="1">
      <c r="A27" s="127"/>
      <c r="B27" s="36">
        <v>3</v>
      </c>
      <c r="C27" s="37" t="s">
        <v>20</v>
      </c>
      <c r="D27" s="38">
        <v>4240</v>
      </c>
      <c r="E27" s="41">
        <v>5000</v>
      </c>
      <c r="F27" s="74"/>
      <c r="G27" s="75"/>
      <c r="H27" s="41">
        <v>5000</v>
      </c>
    </row>
    <row r="28" spans="1:8" s="5" customFormat="1" ht="18.75" customHeight="1" thickBot="1">
      <c r="A28" s="122"/>
      <c r="B28" s="127">
        <v>4</v>
      </c>
      <c r="C28" s="50" t="s">
        <v>21</v>
      </c>
      <c r="D28" s="38">
        <v>4300</v>
      </c>
      <c r="E28" s="51">
        <f>SUM(E29:E37)</f>
        <v>493281</v>
      </c>
      <c r="F28" s="78"/>
      <c r="G28" s="79"/>
      <c r="H28" s="80">
        <f>SUM(H29:H37)</f>
        <v>589007</v>
      </c>
    </row>
    <row r="29" spans="1:8" ht="32.25" customHeight="1">
      <c r="A29" s="122"/>
      <c r="B29" s="122"/>
      <c r="C29" s="45" t="s">
        <v>48</v>
      </c>
      <c r="D29" s="46"/>
      <c r="E29" s="47">
        <v>303281</v>
      </c>
      <c r="F29" s="56"/>
      <c r="G29" s="98">
        <v>95726</v>
      </c>
      <c r="H29" s="95">
        <f>E29+E30+G29-F29</f>
        <v>589007</v>
      </c>
    </row>
    <row r="30" spans="1:8" ht="25.5" customHeight="1">
      <c r="A30" s="122"/>
      <c r="B30" s="122"/>
      <c r="C30" s="4" t="s">
        <v>43</v>
      </c>
      <c r="D30" s="123"/>
      <c r="E30" s="116">
        <v>190000</v>
      </c>
      <c r="F30" s="73"/>
      <c r="G30" s="99"/>
      <c r="H30" s="96"/>
    </row>
    <row r="31" spans="1:8" ht="35.25" customHeight="1">
      <c r="A31" s="122"/>
      <c r="B31" s="122"/>
      <c r="C31" s="4" t="s">
        <v>49</v>
      </c>
      <c r="D31" s="101"/>
      <c r="E31" s="116"/>
      <c r="F31" s="73"/>
      <c r="G31" s="99"/>
      <c r="H31" s="96"/>
    </row>
    <row r="32" spans="1:8" ht="24" customHeight="1">
      <c r="A32" s="122"/>
      <c r="B32" s="122"/>
      <c r="C32" s="4" t="s">
        <v>28</v>
      </c>
      <c r="D32" s="101"/>
      <c r="E32" s="116"/>
      <c r="F32" s="73"/>
      <c r="G32" s="99"/>
      <c r="H32" s="96"/>
    </row>
    <row r="33" spans="1:8" ht="24" customHeight="1">
      <c r="A33" s="122"/>
      <c r="B33" s="122"/>
      <c r="C33" s="4" t="s">
        <v>50</v>
      </c>
      <c r="D33" s="101"/>
      <c r="E33" s="116"/>
      <c r="F33" s="73"/>
      <c r="G33" s="99"/>
      <c r="H33" s="96"/>
    </row>
    <row r="34" spans="1:8" ht="18.75" customHeight="1">
      <c r="A34" s="122"/>
      <c r="B34" s="122"/>
      <c r="C34" s="4" t="s">
        <v>51</v>
      </c>
      <c r="D34" s="101"/>
      <c r="E34" s="116"/>
      <c r="F34" s="73"/>
      <c r="G34" s="99"/>
      <c r="H34" s="96"/>
    </row>
    <row r="35" spans="1:8" ht="18.75" customHeight="1">
      <c r="A35" s="122"/>
      <c r="B35" s="122"/>
      <c r="C35" s="4" t="s">
        <v>53</v>
      </c>
      <c r="D35" s="101"/>
      <c r="E35" s="116"/>
      <c r="F35" s="73"/>
      <c r="G35" s="99"/>
      <c r="H35" s="96"/>
    </row>
    <row r="36" spans="1:8" ht="18.75" customHeight="1">
      <c r="A36" s="122"/>
      <c r="B36" s="122"/>
      <c r="C36" s="4" t="s">
        <v>57</v>
      </c>
      <c r="D36" s="101"/>
      <c r="E36" s="116"/>
      <c r="F36" s="73"/>
      <c r="G36" s="99"/>
      <c r="H36" s="96"/>
    </row>
    <row r="37" spans="1:8" ht="18" customHeight="1" thickBot="1">
      <c r="A37" s="122"/>
      <c r="B37" s="125"/>
      <c r="C37" s="52" t="s">
        <v>44</v>
      </c>
      <c r="D37" s="101"/>
      <c r="E37" s="117"/>
      <c r="F37" s="73"/>
      <c r="G37" s="100"/>
      <c r="H37" s="97"/>
    </row>
    <row r="38" spans="1:8" s="5" customFormat="1" ht="30.75" customHeight="1" thickBot="1">
      <c r="A38" s="122"/>
      <c r="B38" s="126">
        <v>5</v>
      </c>
      <c r="C38" s="50" t="s">
        <v>22</v>
      </c>
      <c r="D38" s="38">
        <v>2440</v>
      </c>
      <c r="E38" s="39">
        <f>SUM(E39:E40)</f>
        <v>16000</v>
      </c>
      <c r="F38" s="78"/>
      <c r="G38" s="79"/>
      <c r="H38" s="86">
        <f>SUM(H39:H40)</f>
        <v>16000</v>
      </c>
    </row>
    <row r="39" spans="1:8" ht="28.5" customHeight="1">
      <c r="A39" s="122"/>
      <c r="B39" s="122"/>
      <c r="C39" s="46" t="s">
        <v>23</v>
      </c>
      <c r="D39" s="22"/>
      <c r="E39" s="53">
        <v>6000</v>
      </c>
      <c r="F39" s="85"/>
      <c r="G39" s="55"/>
      <c r="H39" s="93">
        <v>16000</v>
      </c>
    </row>
    <row r="40" spans="1:8" ht="21.75" customHeight="1" thickBot="1">
      <c r="A40" s="122"/>
      <c r="B40" s="125"/>
      <c r="C40" s="52" t="s">
        <v>24</v>
      </c>
      <c r="D40" s="20"/>
      <c r="E40" s="54">
        <v>10000</v>
      </c>
      <c r="F40" s="84"/>
      <c r="G40" s="46"/>
      <c r="H40" s="94"/>
    </row>
    <row r="41" spans="1:8" s="5" customFormat="1" ht="45.75" customHeight="1" thickBot="1">
      <c r="A41" s="122"/>
      <c r="B41" s="126">
        <v>6</v>
      </c>
      <c r="C41" s="50" t="s">
        <v>25</v>
      </c>
      <c r="D41" s="38" t="s">
        <v>26</v>
      </c>
      <c r="E41" s="39">
        <f>E42</f>
        <v>5000</v>
      </c>
      <c r="F41" s="76"/>
      <c r="G41" s="77"/>
      <c r="H41" s="41">
        <f>H42</f>
        <v>5000</v>
      </c>
    </row>
    <row r="42" spans="1:8" ht="19.5" customHeight="1" thickBot="1">
      <c r="A42" s="122"/>
      <c r="B42" s="125"/>
      <c r="C42" s="55" t="s">
        <v>27</v>
      </c>
      <c r="D42" s="21"/>
      <c r="E42" s="57">
        <v>5000</v>
      </c>
      <c r="F42" s="56"/>
      <c r="G42" s="55"/>
      <c r="H42" s="57">
        <v>5000</v>
      </c>
    </row>
    <row r="43" spans="1:8" s="5" customFormat="1" ht="43.5" customHeight="1" thickBot="1">
      <c r="A43" s="122"/>
      <c r="B43" s="126">
        <v>7</v>
      </c>
      <c r="C43" s="50" t="s">
        <v>29</v>
      </c>
      <c r="D43" s="38" t="s">
        <v>30</v>
      </c>
      <c r="E43" s="39">
        <f>SUM(E44)</f>
        <v>35000</v>
      </c>
      <c r="F43" s="44"/>
      <c r="G43" s="37"/>
      <c r="H43" s="41">
        <f>SUM(H44)</f>
        <v>35000</v>
      </c>
    </row>
    <row r="44" spans="1:8" s="5" customFormat="1" ht="43.5" customHeight="1">
      <c r="A44" s="122"/>
      <c r="B44" s="122"/>
      <c r="C44" s="46" t="s">
        <v>42</v>
      </c>
      <c r="D44" s="122"/>
      <c r="E44" s="108">
        <v>35000</v>
      </c>
      <c r="F44" s="110"/>
      <c r="G44" s="110"/>
      <c r="H44" s="108">
        <v>35000</v>
      </c>
    </row>
    <row r="45" spans="1:8" ht="29.25" customHeight="1" thickBot="1">
      <c r="A45" s="122"/>
      <c r="B45" s="125"/>
      <c r="C45" s="58" t="s">
        <v>58</v>
      </c>
      <c r="D45" s="122"/>
      <c r="E45" s="109"/>
      <c r="F45" s="110"/>
      <c r="G45" s="110"/>
      <c r="H45" s="109"/>
    </row>
    <row r="46" spans="1:8" s="5" customFormat="1" ht="44.25" customHeight="1" thickBot="1">
      <c r="A46" s="122"/>
      <c r="B46" s="126">
        <v>8</v>
      </c>
      <c r="C46" s="50" t="s">
        <v>31</v>
      </c>
      <c r="D46" s="38" t="s">
        <v>32</v>
      </c>
      <c r="E46" s="39">
        <f>E47+E48+E49</f>
        <v>67000</v>
      </c>
      <c r="F46" s="39"/>
      <c r="G46" s="39"/>
      <c r="H46" s="41">
        <v>67000</v>
      </c>
    </row>
    <row r="47" spans="1:8" ht="31.5" customHeight="1">
      <c r="A47" s="122"/>
      <c r="B47" s="122"/>
      <c r="C47" s="46" t="s">
        <v>41</v>
      </c>
      <c r="D47" s="92"/>
      <c r="E47" s="89">
        <v>67000</v>
      </c>
      <c r="F47" s="118"/>
      <c r="G47" s="118"/>
      <c r="H47" s="119">
        <v>67000</v>
      </c>
    </row>
    <row r="48" spans="1:8" ht="41.25" customHeight="1">
      <c r="A48" s="122"/>
      <c r="B48" s="122"/>
      <c r="C48" s="4" t="s">
        <v>40</v>
      </c>
      <c r="D48" s="92"/>
      <c r="E48" s="90"/>
      <c r="F48" s="118"/>
      <c r="G48" s="118"/>
      <c r="H48" s="120"/>
    </row>
    <row r="49" spans="1:8" ht="42.75" customHeight="1" thickBot="1">
      <c r="A49" s="122"/>
      <c r="B49" s="125"/>
      <c r="C49" s="52" t="s">
        <v>55</v>
      </c>
      <c r="D49" s="92"/>
      <c r="E49" s="91"/>
      <c r="F49" s="118"/>
      <c r="G49" s="118"/>
      <c r="H49" s="121"/>
    </row>
    <row r="50" spans="1:8" s="5" customFormat="1" ht="18" customHeight="1" thickBot="1">
      <c r="A50" s="122"/>
      <c r="B50" s="126">
        <v>9</v>
      </c>
      <c r="C50" s="50" t="s">
        <v>33</v>
      </c>
      <c r="D50" s="38" t="s">
        <v>34</v>
      </c>
      <c r="E50" s="39">
        <f>SUM(E51)</f>
        <v>10000</v>
      </c>
      <c r="F50" s="44"/>
      <c r="G50" s="37"/>
      <c r="H50" s="41">
        <f>SUM(H51)</f>
        <v>10000</v>
      </c>
    </row>
    <row r="51" spans="1:8" ht="27" customHeight="1">
      <c r="A51" s="125"/>
      <c r="B51" s="125"/>
      <c r="C51" s="72" t="s">
        <v>47</v>
      </c>
      <c r="D51" s="46"/>
      <c r="E51" s="49">
        <v>10000</v>
      </c>
      <c r="F51" s="48"/>
      <c r="G51" s="72"/>
      <c r="H51" s="49">
        <v>10000</v>
      </c>
    </row>
    <row r="52" spans="1:8" s="5" customFormat="1" ht="25.5" customHeight="1">
      <c r="A52" s="124" t="s">
        <v>35</v>
      </c>
      <c r="B52" s="8"/>
      <c r="C52" s="11" t="s">
        <v>36</v>
      </c>
      <c r="D52" s="6"/>
      <c r="E52" s="18">
        <f>E23-E24</f>
        <v>0.34999999997671694</v>
      </c>
      <c r="F52" s="13"/>
      <c r="G52" s="25">
        <v>49417</v>
      </c>
      <c r="H52" s="25">
        <f>H23-H24</f>
        <v>49417.34999999998</v>
      </c>
    </row>
    <row r="53" spans="1:8" ht="16.5" customHeight="1">
      <c r="A53" s="125"/>
      <c r="B53" s="7"/>
      <c r="C53" s="12" t="s">
        <v>37</v>
      </c>
      <c r="D53" s="4"/>
      <c r="E53" s="19" t="s">
        <v>56</v>
      </c>
      <c r="F53" s="15"/>
      <c r="G53" s="12"/>
      <c r="H53" s="28" t="s">
        <v>56</v>
      </c>
    </row>
    <row r="54" spans="1:8" s="5" customFormat="1" ht="19.5" customHeight="1">
      <c r="A54" s="8" t="s">
        <v>38</v>
      </c>
      <c r="B54" s="8"/>
      <c r="C54" s="8" t="s">
        <v>39</v>
      </c>
      <c r="D54" s="6"/>
      <c r="E54" s="18">
        <f>E52+E24</f>
        <v>704281.35</v>
      </c>
      <c r="F54" s="13"/>
      <c r="G54" s="8"/>
      <c r="H54" s="25">
        <f>H52+H24</f>
        <v>949424.35</v>
      </c>
    </row>
  </sheetData>
  <mergeCells count="40">
    <mergeCell ref="A12:A15"/>
    <mergeCell ref="A16:A22"/>
    <mergeCell ref="A24:A51"/>
    <mergeCell ref="B46:B49"/>
    <mergeCell ref="A52:A53"/>
    <mergeCell ref="B50:B51"/>
    <mergeCell ref="B28:B37"/>
    <mergeCell ref="B38:B40"/>
    <mergeCell ref="B41:B42"/>
    <mergeCell ref="B43:B45"/>
    <mergeCell ref="G47:G49"/>
    <mergeCell ref="H47:H49"/>
    <mergeCell ref="D44:D45"/>
    <mergeCell ref="D47:D49"/>
    <mergeCell ref="H9:H10"/>
    <mergeCell ref="H17:H21"/>
    <mergeCell ref="G17:G21"/>
    <mergeCell ref="H44:H45"/>
    <mergeCell ref="G9:G10"/>
    <mergeCell ref="G44:G45"/>
    <mergeCell ref="F9:F10"/>
    <mergeCell ref="E47:E49"/>
    <mergeCell ref="E44:E45"/>
    <mergeCell ref="F44:F45"/>
    <mergeCell ref="E9:E10"/>
    <mergeCell ref="E17:E21"/>
    <mergeCell ref="E30:E37"/>
    <mergeCell ref="F47:F49"/>
    <mergeCell ref="A1:D1"/>
    <mergeCell ref="A9:A10"/>
    <mergeCell ref="D9:D10"/>
    <mergeCell ref="B9:B10"/>
    <mergeCell ref="B2:D2"/>
    <mergeCell ref="C9:C10"/>
    <mergeCell ref="D17:D21"/>
    <mergeCell ref="H39:H40"/>
    <mergeCell ref="H29:H37"/>
    <mergeCell ref="G29:G37"/>
    <mergeCell ref="F17:F21"/>
    <mergeCell ref="D30:D37"/>
  </mergeCells>
  <printOptions horizontalCentered="1"/>
  <pageMargins left="0.27" right="0.32" top="0.77" bottom="0.77" header="0.18" footer="0.5118110236220472"/>
  <pageSetup horizontalDpi="600" verticalDpi="600" orientation="portrait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Dziedzic</cp:lastModifiedBy>
  <cp:lastPrinted>2008-03-10T12:18:17Z</cp:lastPrinted>
  <dcterms:created xsi:type="dcterms:W3CDTF">2004-10-11T13:06:28Z</dcterms:created>
  <dcterms:modified xsi:type="dcterms:W3CDTF">2008-04-03T14:33:56Z</dcterms:modified>
  <cp:category/>
  <cp:version/>
  <cp:contentType/>
  <cp:contentStatus/>
</cp:coreProperties>
</file>