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<sst xmlns="http://schemas.openxmlformats.org/spreadsheetml/2006/main" count="89" uniqueCount="50">
  <si>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</si>
  <si>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</si>
  <si>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</si>
  <si>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</si>
  <si>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</si>
  <si>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</si>
  <si>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</si>
  <si>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</si>
  <si>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</si>
  <si>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</si>
  <si>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</si>
  <si>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</si>
  <si>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</si>
  <si>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</si>
  <si>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</si>
  <si>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</si>
  <si>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</si>
  <si>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</si>
  <si>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</si>
  <si>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</si>
  <si>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</si>
  <si>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</si>
  <si>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</si>
  <si>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</si>
  <si>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</si>
  <si>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</si>
  <si>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</si>
  <si>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</si>
  <si>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</si>
  <si>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</si>
  <si>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</si>
  <si>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</si>
  <si>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</si>
  <si>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</si>
  <si>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</si>
  <si>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</si>
  <si>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</si>
  <si>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</si>
  <si>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</si>
  <si>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</si>
  <si>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</si>
  <si>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</si>
  <si>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</si>
  <si>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 xml:space="preserve">Modernizacja kompleksu sportowo - </t>
  </si>
  <si>
    <t>rekreacyjnego w Nysie</t>
  </si>
  <si>
    <t>Uzupełnienie uzbrojenia terenów</t>
  </si>
  <si>
    <t>Rewitalizacja Rynku w Nysie</t>
  </si>
  <si>
    <t>Budowa gminnej biblioteki w Nysie</t>
  </si>
  <si>
    <t>Załącznik Nr 5 do uchwały Nr XXII/306/08</t>
  </si>
  <si>
    <t>z dnia 28 maja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</si>
</sst>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6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8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8" fillId="2" borderId="3" xfId="15" applyNumberFormat="1" applyFont="1" applyFill="1" applyBorder="1" applyAlignment="1" applyProtection="1">
      <alignment horizontal="right"/>
      <protection/>
    </xf>
    <xf numFmtId="4" fontId="4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4267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9372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60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9906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view="pageBreakPreview" zoomScaleNormal="75" zoomScaleSheetLayoutView="100" workbookViewId="0" topLeftCell="D1">
      <pane ySplit="10" topLeftCell="BM44" activePane="bottomLeft" state="frozen"/>
      <selection pane="topLeft" activeCell="D1" sqref="D1"/>
      <selection pane="bottomLeft" activeCell="H6" sqref="H6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20"/>
      <c r="B1" s="20"/>
      <c r="C1" s="20"/>
      <c r="D1" s="20"/>
      <c r="E1" s="20"/>
      <c r="F1" s="20"/>
      <c r="G1" s="21"/>
      <c r="H1" s="32"/>
      <c r="I1" s="39" t="s">
        <v>41</v>
      </c>
    </row>
    <row r="2" spans="1:9" ht="17.25" thickBot="1">
      <c r="A2" s="20"/>
      <c r="B2" s="20"/>
      <c r="C2" s="20"/>
      <c r="D2" s="20"/>
      <c r="E2" s="20"/>
      <c r="F2" s="20"/>
      <c r="G2" s="21" t="s">
        <v>23</v>
      </c>
      <c r="H2" s="95"/>
      <c r="I2" s="40"/>
    </row>
    <row r="3" spans="1:9" ht="18">
      <c r="A3" s="41" t="s">
        <v>31</v>
      </c>
      <c r="B3" s="42"/>
      <c r="C3" s="42"/>
      <c r="D3" s="42"/>
      <c r="E3" s="42"/>
      <c r="F3" s="42"/>
      <c r="G3" s="43"/>
      <c r="H3" s="75" t="s">
        <v>48</v>
      </c>
      <c r="I3" s="99"/>
    </row>
    <row r="4" spans="1:9" ht="12.75">
      <c r="A4" s="44"/>
      <c r="B4" s="3"/>
      <c r="E4" s="4"/>
      <c r="F4" s="4"/>
      <c r="G4" s="4"/>
      <c r="H4" s="17" t="s">
        <v>0</v>
      </c>
      <c r="I4" s="100"/>
    </row>
    <row r="5" spans="1:9" ht="12.75">
      <c r="A5" s="45"/>
      <c r="B5" s="3"/>
      <c r="C5" s="4"/>
      <c r="D5" s="4"/>
      <c r="F5" s="4"/>
      <c r="G5" s="4"/>
      <c r="H5" s="17" t="s">
        <v>49</v>
      </c>
      <c r="I5" s="100"/>
    </row>
    <row r="6" spans="1:9" ht="12.75">
      <c r="A6" s="119" t="s">
        <v>1</v>
      </c>
      <c r="B6" s="116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81" t="s">
        <v>36</v>
      </c>
      <c r="H6" s="24"/>
      <c r="I6" s="101"/>
    </row>
    <row r="7" spans="1:9" ht="12.75">
      <c r="A7" s="120"/>
      <c r="B7" s="117"/>
      <c r="C7" s="25" t="s">
        <v>7</v>
      </c>
      <c r="D7" s="25" t="s">
        <v>8</v>
      </c>
      <c r="E7" s="25" t="s">
        <v>9</v>
      </c>
      <c r="F7" s="25" t="s">
        <v>10</v>
      </c>
      <c r="G7" s="23">
        <v>2008</v>
      </c>
      <c r="H7" s="23">
        <v>2009</v>
      </c>
      <c r="I7" s="102">
        <v>2010</v>
      </c>
    </row>
    <row r="8" spans="1:9" ht="12.75">
      <c r="A8" s="120"/>
      <c r="B8" s="117"/>
      <c r="C8" s="35" t="s">
        <v>11</v>
      </c>
      <c r="D8" s="5"/>
      <c r="E8" s="5"/>
      <c r="F8" s="35" t="s">
        <v>12</v>
      </c>
      <c r="G8" s="5"/>
      <c r="H8" s="5"/>
      <c r="I8" s="103"/>
    </row>
    <row r="9" spans="1:9" ht="12.75">
      <c r="A9" s="121"/>
      <c r="B9" s="118"/>
      <c r="C9" s="6"/>
      <c r="D9" s="6"/>
      <c r="E9" s="6"/>
      <c r="F9" s="36" t="s">
        <v>32</v>
      </c>
      <c r="G9" s="6"/>
      <c r="H9" s="6"/>
      <c r="I9" s="104"/>
    </row>
    <row r="10" spans="1:9" ht="13.5" thickBot="1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8</v>
      </c>
      <c r="H10" s="47">
        <v>9</v>
      </c>
      <c r="I10" s="105">
        <v>10</v>
      </c>
    </row>
    <row r="11" spans="1:9" ht="12.75">
      <c r="A11" s="114">
        <v>1</v>
      </c>
      <c r="B11" s="4" t="s">
        <v>13</v>
      </c>
      <c r="C11" s="49" t="s">
        <v>14</v>
      </c>
      <c r="D11" s="50" t="s">
        <v>32</v>
      </c>
      <c r="E11" s="76" t="s">
        <v>40</v>
      </c>
      <c r="F11" s="83">
        <f>SUM(G11:I11)</f>
        <v>23315000</v>
      </c>
      <c r="G11" s="83">
        <v>7315000</v>
      </c>
      <c r="H11" s="83">
        <v>8000000</v>
      </c>
      <c r="I11" s="83">
        <v>8000000</v>
      </c>
    </row>
    <row r="12" spans="1:9" ht="12.75">
      <c r="A12" s="114"/>
      <c r="B12" s="4"/>
      <c r="C12" s="51"/>
      <c r="D12" s="7"/>
      <c r="E12" s="10" t="s">
        <v>15</v>
      </c>
      <c r="F12" s="13"/>
      <c r="G12" s="13">
        <v>315000</v>
      </c>
      <c r="H12" s="13"/>
      <c r="I12" s="84"/>
    </row>
    <row r="13" spans="1:9" ht="12.75">
      <c r="A13" s="114"/>
      <c r="B13" s="4"/>
      <c r="C13" s="51"/>
      <c r="D13" s="7"/>
      <c r="E13" s="10" t="s">
        <v>38</v>
      </c>
      <c r="F13" s="13"/>
      <c r="G13" s="13">
        <v>7000000</v>
      </c>
      <c r="H13" s="13"/>
      <c r="I13" s="84"/>
    </row>
    <row r="14" spans="1:9" ht="13.5" thickBot="1">
      <c r="A14" s="123"/>
      <c r="B14" s="48"/>
      <c r="C14" s="52"/>
      <c r="D14" s="16"/>
      <c r="E14" s="16"/>
      <c r="F14" s="14"/>
      <c r="G14" s="14"/>
      <c r="H14" s="14"/>
      <c r="I14" s="15"/>
    </row>
    <row r="15" spans="1:9" ht="12.75">
      <c r="A15" s="122">
        <v>2</v>
      </c>
      <c r="B15" s="53" t="s">
        <v>18</v>
      </c>
      <c r="C15" s="49" t="s">
        <v>14</v>
      </c>
      <c r="D15" s="50" t="s">
        <v>32</v>
      </c>
      <c r="E15" s="54" t="s">
        <v>15</v>
      </c>
      <c r="F15" s="83">
        <f>SUM(G15:I15)</f>
        <v>1700000</v>
      </c>
      <c r="G15" s="83">
        <v>100000</v>
      </c>
      <c r="H15" s="83">
        <v>1000000</v>
      </c>
      <c r="I15" s="85">
        <v>600000</v>
      </c>
    </row>
    <row r="16" spans="1:9" ht="12.75">
      <c r="A16" s="114"/>
      <c r="B16" s="53"/>
      <c r="C16" s="51"/>
      <c r="D16" s="7"/>
      <c r="E16" s="10"/>
      <c r="F16" s="13"/>
      <c r="G16" s="13"/>
      <c r="H16" s="13"/>
      <c r="I16" s="84"/>
    </row>
    <row r="17" spans="1:9" ht="13.5" thickBot="1">
      <c r="A17" s="115"/>
      <c r="B17" s="53"/>
      <c r="C17" s="52"/>
      <c r="D17" s="16"/>
      <c r="E17" s="55"/>
      <c r="F17" s="14"/>
      <c r="G17" s="14"/>
      <c r="H17" s="14"/>
      <c r="I17" s="15"/>
    </row>
    <row r="18" spans="1:9" ht="12.75">
      <c r="A18" s="111">
        <v>3</v>
      </c>
      <c r="B18" s="56" t="s">
        <v>24</v>
      </c>
      <c r="C18" s="58" t="s">
        <v>14</v>
      </c>
      <c r="D18" s="59" t="s">
        <v>32</v>
      </c>
      <c r="E18" s="54" t="s">
        <v>16</v>
      </c>
      <c r="F18" s="83">
        <f>SUM(G18:I18)</f>
        <v>1740000</v>
      </c>
      <c r="G18" s="83">
        <v>240000</v>
      </c>
      <c r="H18" s="83">
        <v>1000000</v>
      </c>
      <c r="I18" s="85">
        <v>500000</v>
      </c>
    </row>
    <row r="19" spans="1:9" ht="12.75">
      <c r="A19" s="114"/>
      <c r="B19" s="22" t="s">
        <v>25</v>
      </c>
      <c r="C19" s="60"/>
      <c r="D19" s="9"/>
      <c r="E19" s="8"/>
      <c r="F19" s="86"/>
      <c r="G19" s="86"/>
      <c r="H19" s="86"/>
      <c r="I19" s="87"/>
    </row>
    <row r="20" spans="1:9" ht="12.75">
      <c r="A20" s="114"/>
      <c r="B20" s="22"/>
      <c r="C20" s="60"/>
      <c r="D20" s="9"/>
      <c r="E20" s="8"/>
      <c r="F20" s="86"/>
      <c r="G20" s="86"/>
      <c r="H20" s="86"/>
      <c r="I20" s="87"/>
    </row>
    <row r="21" spans="1:253" s="4" customFormat="1" ht="13.5" thickBot="1">
      <c r="A21" s="82"/>
      <c r="B21" s="57"/>
      <c r="C21" s="62"/>
      <c r="D21" s="27"/>
      <c r="E21" s="63"/>
      <c r="F21" s="14" t="s">
        <v>23</v>
      </c>
      <c r="G21" s="88"/>
      <c r="H21" s="14"/>
      <c r="I21" s="1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2.75">
      <c r="A22" s="111">
        <v>4</v>
      </c>
      <c r="B22" s="56" t="s">
        <v>19</v>
      </c>
      <c r="C22" s="64" t="s">
        <v>14</v>
      </c>
      <c r="D22" s="59" t="s">
        <v>32</v>
      </c>
      <c r="E22" s="65" t="s">
        <v>15</v>
      </c>
      <c r="F22" s="107">
        <f>SUM(G22+H22+I22)</f>
        <v>5982633.97</v>
      </c>
      <c r="G22" s="106">
        <v>982633.97</v>
      </c>
      <c r="H22" s="83">
        <v>1700000</v>
      </c>
      <c r="I22" s="85">
        <v>3300000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2.75">
      <c r="A23" s="114"/>
      <c r="B23" s="22"/>
      <c r="C23" s="61"/>
      <c r="D23" s="8"/>
      <c r="E23" s="12"/>
      <c r="F23" s="13"/>
      <c r="G23" s="90"/>
      <c r="H23" s="13"/>
      <c r="I23" s="84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2.75">
      <c r="A24" s="114"/>
      <c r="B24" s="22"/>
      <c r="C24" s="61"/>
      <c r="D24" s="8"/>
      <c r="E24" s="12"/>
      <c r="F24" s="13"/>
      <c r="G24" s="90"/>
      <c r="H24" s="13"/>
      <c r="I24" s="84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3.5" thickBot="1">
      <c r="A25" s="115"/>
      <c r="B25" s="57"/>
      <c r="C25" s="62"/>
      <c r="D25" s="27"/>
      <c r="E25" s="37"/>
      <c r="F25" s="14"/>
      <c r="G25" s="88"/>
      <c r="H25" s="14"/>
      <c r="I25" s="15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111">
        <v>5</v>
      </c>
      <c r="B26" s="22" t="s">
        <v>20</v>
      </c>
      <c r="C26" s="64" t="s">
        <v>14</v>
      </c>
      <c r="D26" s="59" t="s">
        <v>32</v>
      </c>
      <c r="E26" s="65" t="s">
        <v>15</v>
      </c>
      <c r="F26" s="83">
        <f>SUM(G26:I26)</f>
        <v>1910000</v>
      </c>
      <c r="G26" s="83">
        <v>710000</v>
      </c>
      <c r="H26" s="83">
        <v>700000</v>
      </c>
      <c r="I26" s="85">
        <v>500000</v>
      </c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2.75">
      <c r="A27" s="112"/>
      <c r="B27" s="22"/>
      <c r="C27" s="61"/>
      <c r="D27" s="8"/>
      <c r="E27" s="12"/>
      <c r="F27" s="13"/>
      <c r="G27" s="90"/>
      <c r="H27" s="13"/>
      <c r="I27" s="84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thickBot="1">
      <c r="A28" s="113"/>
      <c r="B28" s="66"/>
      <c r="C28" s="62"/>
      <c r="D28" s="27"/>
      <c r="E28" s="28"/>
      <c r="F28" s="14"/>
      <c r="G28" s="88"/>
      <c r="H28" s="14"/>
      <c r="I28" s="15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/>
      <c r="B29" s="22" t="s">
        <v>26</v>
      </c>
      <c r="C29" s="64" t="s">
        <v>14</v>
      </c>
      <c r="D29" s="59" t="s">
        <v>32</v>
      </c>
      <c r="E29" s="65" t="s">
        <v>15</v>
      </c>
      <c r="F29" s="83">
        <f>SUM(G29:I29)</f>
        <v>7380000</v>
      </c>
      <c r="G29" s="89">
        <v>3080000</v>
      </c>
      <c r="H29" s="83">
        <v>2800000</v>
      </c>
      <c r="I29" s="85">
        <v>1500000</v>
      </c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2.75">
      <c r="A30" s="34">
        <v>6</v>
      </c>
      <c r="B30" s="22" t="s">
        <v>27</v>
      </c>
      <c r="C30" s="61"/>
      <c r="D30" s="8"/>
      <c r="E30" s="11"/>
      <c r="F30" s="13"/>
      <c r="G30" s="90"/>
      <c r="H30" s="13"/>
      <c r="I30" s="84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2.75">
      <c r="A31" s="34"/>
      <c r="B31" s="22" t="s">
        <v>28</v>
      </c>
      <c r="C31" s="61"/>
      <c r="D31" s="8"/>
      <c r="E31" s="11"/>
      <c r="F31" s="13"/>
      <c r="G31" s="90"/>
      <c r="H31" s="13"/>
      <c r="I31" s="8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3.5" thickBot="1">
      <c r="A32" s="38"/>
      <c r="B32" s="57"/>
      <c r="C32" s="62"/>
      <c r="D32" s="27"/>
      <c r="E32" s="28"/>
      <c r="F32" s="14"/>
      <c r="G32" s="88"/>
      <c r="H32" s="14"/>
      <c r="I32" s="15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34"/>
      <c r="B33" s="22" t="s">
        <v>43</v>
      </c>
      <c r="C33" s="64" t="s">
        <v>14</v>
      </c>
      <c r="D33" s="59" t="s">
        <v>32</v>
      </c>
      <c r="E33" s="65" t="s">
        <v>15</v>
      </c>
      <c r="F33" s="83">
        <f>SUM(G33+H33+I33)</f>
        <v>11700000</v>
      </c>
      <c r="G33" s="89">
        <v>700000</v>
      </c>
      <c r="H33" s="83">
        <v>8000000</v>
      </c>
      <c r="I33" s="85">
        <v>3000000</v>
      </c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2.75">
      <c r="A34" s="34">
        <v>7</v>
      </c>
      <c r="B34" s="22" t="s">
        <v>44</v>
      </c>
      <c r="C34" s="61"/>
      <c r="D34" s="8"/>
      <c r="E34" s="11"/>
      <c r="F34" s="13"/>
      <c r="G34" s="90"/>
      <c r="H34" s="13"/>
      <c r="I34" s="84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34"/>
      <c r="B35" s="22"/>
      <c r="C35" s="61"/>
      <c r="D35" s="8"/>
      <c r="E35" s="11"/>
      <c r="F35" s="13"/>
      <c r="G35" s="90"/>
      <c r="H35" s="13"/>
      <c r="I35" s="84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3.5" thickBot="1">
      <c r="A36" s="38"/>
      <c r="B36" s="57"/>
      <c r="C36" s="62"/>
      <c r="D36" s="27"/>
      <c r="E36" s="28"/>
      <c r="F36" s="29"/>
      <c r="G36" s="30"/>
      <c r="H36" s="29"/>
      <c r="I36" s="31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67"/>
      <c r="B37" s="59" t="s">
        <v>29</v>
      </c>
      <c r="C37" s="68" t="s">
        <v>14</v>
      </c>
      <c r="D37" s="59" t="s">
        <v>32</v>
      </c>
      <c r="E37" s="65" t="s">
        <v>15</v>
      </c>
      <c r="F37" s="83">
        <f>SUM(G37:I37)</f>
        <v>5500000</v>
      </c>
      <c r="G37" s="89">
        <v>200000</v>
      </c>
      <c r="H37" s="83">
        <v>4300000</v>
      </c>
      <c r="I37" s="85">
        <v>1000000</v>
      </c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69">
        <v>8</v>
      </c>
      <c r="B38" s="22" t="s">
        <v>30</v>
      </c>
      <c r="C38" s="73"/>
      <c r="D38" s="8"/>
      <c r="E38" s="12"/>
      <c r="F38" s="13"/>
      <c r="G38" s="90"/>
      <c r="H38" s="13"/>
      <c r="I38" s="84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2"/>
      <c r="B39" s="77" t="s">
        <v>42</v>
      </c>
      <c r="C39" s="73"/>
      <c r="D39" s="8"/>
      <c r="E39" s="12"/>
      <c r="F39" s="13"/>
      <c r="G39" s="90"/>
      <c r="H39" s="13"/>
      <c r="I39" s="84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9"/>
      <c r="B40" s="80"/>
      <c r="C40" s="74"/>
      <c r="D40" s="27"/>
      <c r="E40" s="37"/>
      <c r="F40" s="14"/>
      <c r="G40" s="88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2"/>
      <c r="B41" s="77" t="s">
        <v>33</v>
      </c>
      <c r="C41" s="68" t="s">
        <v>14</v>
      </c>
      <c r="D41" s="8" t="s">
        <v>35</v>
      </c>
      <c r="E41" s="65" t="s">
        <v>15</v>
      </c>
      <c r="F41" s="13">
        <f>SUM(G41+H41+I41)</f>
        <v>23047000</v>
      </c>
      <c r="G41" s="90">
        <v>147000</v>
      </c>
      <c r="H41" s="13">
        <v>2900000</v>
      </c>
      <c r="I41" s="84">
        <v>20000000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72">
        <v>9</v>
      </c>
      <c r="B42" s="77" t="s">
        <v>37</v>
      </c>
      <c r="C42" s="73"/>
      <c r="D42" s="8"/>
      <c r="E42" s="12"/>
      <c r="F42" s="13"/>
      <c r="G42" s="90"/>
      <c r="H42" s="13"/>
      <c r="I42" s="84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2"/>
      <c r="B43" s="77"/>
      <c r="C43" s="73"/>
      <c r="D43" s="8"/>
      <c r="E43" s="12"/>
      <c r="F43" s="13" t="s">
        <v>23</v>
      </c>
      <c r="G43" s="90"/>
      <c r="H43" s="13"/>
      <c r="I43" s="84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9"/>
      <c r="B44" s="80"/>
      <c r="C44" s="74"/>
      <c r="D44" s="27"/>
      <c r="E44" s="37"/>
      <c r="F44" s="14"/>
      <c r="G44" s="88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2"/>
      <c r="B45" s="77" t="s">
        <v>34</v>
      </c>
      <c r="C45" s="68" t="s">
        <v>14</v>
      </c>
      <c r="D45" s="8" t="s">
        <v>39</v>
      </c>
      <c r="E45" s="65" t="s">
        <v>15</v>
      </c>
      <c r="F45" s="13">
        <f>SUM(G45+H45+I45)</f>
        <v>1800000</v>
      </c>
      <c r="G45" s="90">
        <v>1000000</v>
      </c>
      <c r="H45" s="13">
        <v>800000</v>
      </c>
      <c r="I45" s="84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72">
        <v>10</v>
      </c>
      <c r="B46" s="77" t="s">
        <v>22</v>
      </c>
      <c r="C46" s="73"/>
      <c r="D46" s="8"/>
      <c r="E46" s="12"/>
      <c r="F46" s="13"/>
      <c r="G46" s="90"/>
      <c r="H46" s="13"/>
      <c r="I46" s="84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3.5" thickBot="1">
      <c r="A47" s="79"/>
      <c r="B47" s="80"/>
      <c r="C47" s="74"/>
      <c r="D47" s="27"/>
      <c r="E47" s="37"/>
      <c r="F47" s="14"/>
      <c r="G47" s="88"/>
      <c r="H47" s="14"/>
      <c r="I47" s="15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72"/>
      <c r="B48" s="77" t="s">
        <v>45</v>
      </c>
      <c r="C48" s="73" t="s">
        <v>14</v>
      </c>
      <c r="D48" s="8" t="s">
        <v>32</v>
      </c>
      <c r="E48" s="12" t="s">
        <v>15</v>
      </c>
      <c r="F48" s="13">
        <f>SUM(G48:I48)</f>
        <v>5650000</v>
      </c>
      <c r="G48" s="90">
        <v>650000</v>
      </c>
      <c r="H48" s="13">
        <v>2000000</v>
      </c>
      <c r="I48" s="84">
        <v>3000000</v>
      </c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72">
        <v>11</v>
      </c>
      <c r="B49" s="77"/>
      <c r="C49" s="73"/>
      <c r="D49" s="8"/>
      <c r="E49" s="12"/>
      <c r="F49" s="13"/>
      <c r="G49" s="90"/>
      <c r="H49" s="13"/>
      <c r="I49" s="84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3.5" thickBot="1">
      <c r="A50" s="79"/>
      <c r="B50" s="80"/>
      <c r="C50" s="74"/>
      <c r="D50" s="27"/>
      <c r="E50" s="37"/>
      <c r="F50" s="14"/>
      <c r="G50" s="88"/>
      <c r="H50" s="14"/>
      <c r="I50" s="15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72"/>
      <c r="B51" s="77" t="s">
        <v>46</v>
      </c>
      <c r="C51" s="73" t="s">
        <v>14</v>
      </c>
      <c r="D51" s="8" t="s">
        <v>32</v>
      </c>
      <c r="E51" s="12" t="s">
        <v>15</v>
      </c>
      <c r="F51" s="13">
        <f>SUM(G51:I51)</f>
        <v>6100000</v>
      </c>
      <c r="G51" s="90">
        <v>100000</v>
      </c>
      <c r="H51" s="13">
        <v>1000000</v>
      </c>
      <c r="I51" s="84">
        <v>5000000</v>
      </c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72">
        <v>12</v>
      </c>
      <c r="B52" s="77"/>
      <c r="C52" s="73"/>
      <c r="D52" s="8"/>
      <c r="E52" s="12"/>
      <c r="F52" s="13"/>
      <c r="G52" s="90"/>
      <c r="H52" s="13"/>
      <c r="I52" s="84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3.5" thickBot="1">
      <c r="A53" s="79"/>
      <c r="B53" s="80"/>
      <c r="C53" s="74"/>
      <c r="D53" s="27"/>
      <c r="E53" s="37"/>
      <c r="F53" s="14"/>
      <c r="G53" s="88"/>
      <c r="H53" s="14"/>
      <c r="I53" s="15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72"/>
      <c r="B54" s="77" t="s">
        <v>47</v>
      </c>
      <c r="C54" s="73" t="s">
        <v>14</v>
      </c>
      <c r="D54" s="8" t="s">
        <v>32</v>
      </c>
      <c r="E54" s="12" t="s">
        <v>15</v>
      </c>
      <c r="F54" s="13">
        <f>SUM(G54:I54)</f>
        <v>6100000</v>
      </c>
      <c r="G54" s="90">
        <v>100000</v>
      </c>
      <c r="H54" s="13">
        <v>1000000</v>
      </c>
      <c r="I54" s="84">
        <v>5000000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72">
        <v>13</v>
      </c>
      <c r="B55" s="77"/>
      <c r="C55" s="73"/>
      <c r="D55" s="8"/>
      <c r="E55" s="12"/>
      <c r="F55" s="13"/>
      <c r="G55" s="90"/>
      <c r="H55" s="13"/>
      <c r="I55" s="84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3.5" thickBot="1">
      <c r="A56" s="70"/>
      <c r="B56" s="78"/>
      <c r="C56" s="74" t="s">
        <v>23</v>
      </c>
      <c r="D56" s="27"/>
      <c r="E56" s="37"/>
      <c r="F56" s="14"/>
      <c r="G56" s="88"/>
      <c r="H56" s="14"/>
      <c r="I56" s="15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9" ht="16.5" thickBot="1">
      <c r="A57" s="12"/>
      <c r="B57" s="4"/>
      <c r="C57" s="4"/>
      <c r="D57" s="4"/>
      <c r="E57" s="71" t="s">
        <v>17</v>
      </c>
      <c r="F57" s="110">
        <f>SUM(G57+H57+I57)</f>
        <v>101924633.97</v>
      </c>
      <c r="G57" s="109">
        <f>SUM(G11+G15+G18+G22+G26+G29+G33+G37+G41+G45+G48+G51+G54)</f>
        <v>15324633.97</v>
      </c>
      <c r="H57" s="91">
        <f>+SUM(H11+H15+H18+H22+H26+H29+H33+H37+H41+H45+H48+H51+H54)</f>
        <v>35200000</v>
      </c>
      <c r="I57" s="91">
        <f>SUM(I11+I15+I18+I22+I26+I29+I33+I37+I41+I45+I48+I51+I54)</f>
        <v>51400000</v>
      </c>
    </row>
    <row r="58" spans="5:9" ht="12.75">
      <c r="E58" s="18" t="s">
        <v>21</v>
      </c>
      <c r="F58" s="92"/>
      <c r="G58" s="92"/>
      <c r="H58" s="92"/>
      <c r="I58" s="93"/>
    </row>
    <row r="59" spans="5:9" ht="12.75">
      <c r="E59" s="96" t="s">
        <v>38</v>
      </c>
      <c r="F59" s="97">
        <f>SUM(G59:I59)</f>
        <v>7000000</v>
      </c>
      <c r="G59" s="97">
        <f>G13</f>
        <v>7000000</v>
      </c>
      <c r="H59" s="97">
        <v>0</v>
      </c>
      <c r="I59" s="98">
        <v>0</v>
      </c>
    </row>
    <row r="60" spans="5:9" ht="12.75">
      <c r="E60" s="19" t="s">
        <v>15</v>
      </c>
      <c r="F60" s="108">
        <f>SUM(G60+H60+I60)</f>
        <v>94924633.97</v>
      </c>
      <c r="G60" s="108">
        <f>SUM(G12+G15+G18+G22+G26+G29+G33+G37+G41+G45+G48+G51+G54)</f>
        <v>8324633.97</v>
      </c>
      <c r="H60" s="94">
        <f>SUM(H11:H54)</f>
        <v>35200000</v>
      </c>
      <c r="I60" s="94">
        <f>SUM(I11:I54)</f>
        <v>51400000</v>
      </c>
    </row>
    <row r="62" ht="12.75">
      <c r="F62" s="26"/>
    </row>
  </sheetData>
  <mergeCells count="7">
    <mergeCell ref="A26:A28"/>
    <mergeCell ref="A22:A25"/>
    <mergeCell ref="B6:B9"/>
    <mergeCell ref="A6:A9"/>
    <mergeCell ref="A18:A20"/>
    <mergeCell ref="A15:A17"/>
    <mergeCell ref="A11:A14"/>
  </mergeCells>
  <printOptions/>
  <pageMargins left="2.5590551181102366" right="1.5748031496062993" top="0.3937007874015748" bottom="0.9448818897637796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2008-05-08T11:04:55Z</cp:lastPrinted>
  <dcterms:created xsi:type="dcterms:W3CDTF">2004-06-11T08:40:51Z</dcterms:created>
  <dcterms:modified xsi:type="dcterms:W3CDTF">2008-05-29T09:33:57Z</dcterms:modified>
  <cp:category/>
  <cp:version/>
  <cp:contentType/>
  <cp:contentStatus/>
  <cp:revision>1</cp:revision>
</cp:coreProperties>
</file>