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<sst xmlns="http://schemas.openxmlformats.org/spreadsheetml/2006/main" count="104" uniqueCount="71">
  <si>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Rady Miejskiej w Nysie</t>
  </si>
  <si>
    <t>Lp.</t>
  </si>
  <si>
    <t>Nazwa zadania</t>
  </si>
  <si>
    <t xml:space="preserve">Jednostka </t>
  </si>
  <si>
    <t>realizująca</t>
  </si>
  <si>
    <t>zadanie</t>
  </si>
  <si>
    <t>Okres</t>
  </si>
  <si>
    <t>realizacji</t>
  </si>
  <si>
    <t>Źródła</t>
  </si>
  <si>
    <t>finansowania</t>
  </si>
  <si>
    <t>Łączne</t>
  </si>
  <si>
    <t xml:space="preserve">w latach </t>
  </si>
  <si>
    <t xml:space="preserve">nakłady </t>
  </si>
  <si>
    <t>Wysokość wydatków w roku budżetowym</t>
  </si>
  <si>
    <t>Odprowadzenie ścieków sanitarnych</t>
  </si>
  <si>
    <t>z miasta Nysy i wsi gminy Nysa</t>
  </si>
  <si>
    <t>Gmina Nysa</t>
  </si>
  <si>
    <t>Gmina</t>
  </si>
  <si>
    <t>Budowa dróg w mieście:</t>
  </si>
  <si>
    <t>1/ Dzielnica Dolna Wieś:</t>
  </si>
  <si>
    <t>3/ Dzielnica Średnia Wieś-</t>
  </si>
  <si>
    <t>a/ ul. Konarskiego</t>
  </si>
  <si>
    <t>b/ ul. Ściegiennego</t>
  </si>
  <si>
    <t xml:space="preserve">Zagospodarowanie podwórka przy </t>
  </si>
  <si>
    <t>ul. W. Stwosza, E. Gierczak, Zjednoczenia</t>
  </si>
  <si>
    <t>Komputeryzacja Urzędu Miejskiego</t>
  </si>
  <si>
    <t>OGÓŁEM</t>
  </si>
  <si>
    <t>i Mariackiej oraz Prudnickiej 3-5 w Nysie</t>
  </si>
  <si>
    <t>przy ul. Orzeszkowej w Nysie</t>
  </si>
  <si>
    <t>Aktywizacja gospodarcza rejonu turystycznego</t>
  </si>
  <si>
    <t>Jeziora Nyskiego</t>
  </si>
  <si>
    <t>Adaptacja budynków na mieszkania socjalne</t>
  </si>
  <si>
    <t xml:space="preserve">Gmina </t>
  </si>
  <si>
    <t>Budowa i modernizacja świetlic wiejskich w:</t>
  </si>
  <si>
    <t>Kopernikach</t>
  </si>
  <si>
    <t>Oświetlenie  w mieście i gminie</t>
  </si>
  <si>
    <t xml:space="preserve">Iławie, Kępnicy, Skorochowie, Morowie, </t>
  </si>
  <si>
    <t>Drogi na obszarach wiejskich;</t>
  </si>
  <si>
    <t>a) budowa drogi w Białej Nyskiej</t>
  </si>
  <si>
    <t>Park Kulturowo-Przyrodniczy Twierdzy Nysa -</t>
  </si>
  <si>
    <t>Budowa domu pogrzebowego w Lipowej</t>
  </si>
  <si>
    <t>Uzbrojenie terenu przy ul. Zwycięstwa</t>
  </si>
  <si>
    <t>2005-2008</t>
  </si>
  <si>
    <t>2005-2009</t>
  </si>
  <si>
    <t>2005-2007</t>
  </si>
  <si>
    <t>w Nysie</t>
  </si>
  <si>
    <t xml:space="preserve"> Załącznik nr 4a do uchwały budżetowej</t>
  </si>
  <si>
    <t>ul. Traugutta,</t>
  </si>
  <si>
    <t>2/ ul. Kozarzewskiego,</t>
  </si>
  <si>
    <t>4/ ul. Michałowskiego</t>
  </si>
  <si>
    <t>5/ ul. Kukułcza</t>
  </si>
  <si>
    <t xml:space="preserve">6/ drogi i oświetlenie na osiedlu </t>
  </si>
  <si>
    <t>7/ dojazd do budynków przy ul. Sudeckiej</t>
  </si>
  <si>
    <t xml:space="preserve">8/ utwardzenie chodnika w Alei Duńczyków </t>
  </si>
  <si>
    <t>3,5,7 w Nysie</t>
  </si>
  <si>
    <t>b) budowa drogi w Hajdukach Nyskich</t>
  </si>
  <si>
    <t>etap I</t>
  </si>
  <si>
    <t>Szatnia sportowa w Niwnicy</t>
  </si>
  <si>
    <t xml:space="preserve"> WIELOLETNI  PROGRAM  INWESTYCJI  GMINNYCH  NA  LATA  2005 - 2008     </t>
  </si>
  <si>
    <t>Zał. Nr 2a</t>
  </si>
  <si>
    <t xml:space="preserve">9/ ul. Unii Lubelskiej </t>
  </si>
  <si>
    <t>10/ ul. Zwiszy Czarnego</t>
  </si>
  <si>
    <t>11/ Aleja Wojska Polskiego</t>
  </si>
  <si>
    <t>12/ ul. Niezapominajek - Stokrotek</t>
  </si>
  <si>
    <t>13/ ul. Marcinkowskiego</t>
  </si>
  <si>
    <t>14/ ul. Komisji Edukacji Narodowej</t>
  </si>
  <si>
    <t xml:space="preserve">Budowa parkingu w Nysie </t>
  </si>
  <si>
    <t>przy ul.Eichendorffa</t>
  </si>
  <si>
    <t>Kanalizacja snitarna w dzielnicy Zamłynie</t>
  </si>
  <si>
    <t>Załącznik do uchwały Nr XLII/728/05</t>
  </si>
  <si>
    <t>z dnia 29 września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</si>
</sst>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6" fontId="1" fillId="0" borderId="2" xfId="15" applyNumberFormat="1" applyFont="1" applyBorder="1" applyAlignment="1">
      <alignment horizontal="right"/>
    </xf>
    <xf numFmtId="166" fontId="0" fillId="0" borderId="2" xfId="15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0" xfId="15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/>
    </xf>
    <xf numFmtId="166" fontId="1" fillId="2" borderId="1" xfId="15" applyNumberFormat="1" applyFont="1" applyFill="1" applyBorder="1" applyAlignment="1">
      <alignment/>
    </xf>
    <xf numFmtId="166" fontId="1" fillId="2" borderId="17" xfId="15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15" applyNumberFormat="1" applyFont="1" applyBorder="1" applyAlignment="1">
      <alignment horizontal="right"/>
    </xf>
    <xf numFmtId="166" fontId="0" fillId="0" borderId="19" xfId="15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1" xfId="15" applyNumberFormat="1" applyFont="1" applyBorder="1" applyAlignment="1">
      <alignment/>
    </xf>
    <xf numFmtId="166" fontId="0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30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32" xfId="15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6" fontId="0" fillId="0" borderId="21" xfId="15" applyNumberFormat="1" applyFont="1" applyBorder="1" applyAlignment="1">
      <alignment horizontal="right"/>
    </xf>
    <xf numFmtId="166" fontId="0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0" fillId="0" borderId="27" xfId="15" applyNumberFormat="1" applyFont="1" applyBorder="1" applyAlignment="1">
      <alignment horizontal="right"/>
    </xf>
    <xf numFmtId="166" fontId="0" fillId="0" borderId="28" xfId="15" applyNumberFormat="1" applyFont="1" applyBorder="1" applyAlignment="1">
      <alignment horizontal="right"/>
    </xf>
    <xf numFmtId="166" fontId="1" fillId="0" borderId="24" xfId="15" applyNumberFormat="1" applyFont="1" applyBorder="1" applyAlignment="1">
      <alignment horizontal="right"/>
    </xf>
    <xf numFmtId="166" fontId="1" fillId="0" borderId="27" xfId="15" applyNumberFormat="1" applyFont="1" applyBorder="1" applyAlignment="1">
      <alignment horizontal="right"/>
    </xf>
    <xf numFmtId="166" fontId="1" fillId="0" borderId="28" xfId="15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6" fontId="0" fillId="0" borderId="11" xfId="15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166" fontId="0" fillId="0" borderId="33" xfId="15" applyNumberFormat="1" applyFont="1" applyBorder="1" applyAlignment="1">
      <alignment horizontal="right"/>
    </xf>
    <xf numFmtId="0" fontId="1" fillId="2" borderId="34" xfId="0" applyFont="1" applyFill="1" applyBorder="1" applyAlignment="1">
      <alignment/>
    </xf>
    <xf numFmtId="166" fontId="1" fillId="2" borderId="3" xfId="15" applyNumberFormat="1" applyFont="1" applyFill="1" applyBorder="1" applyAlignment="1">
      <alignment/>
    </xf>
    <xf numFmtId="166" fontId="1" fillId="2" borderId="32" xfId="15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3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6" fontId="0" fillId="0" borderId="3" xfId="15" applyNumberFormat="1" applyFont="1" applyBorder="1" applyAlignment="1">
      <alignment horizontal="right"/>
    </xf>
    <xf numFmtId="166" fontId="0" fillId="0" borderId="41" xfId="15" applyNumberFormat="1" applyFont="1" applyBorder="1" applyAlignment="1">
      <alignment horizontal="right"/>
    </xf>
    <xf numFmtId="166" fontId="0" fillId="0" borderId="32" xfId="15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166" fontId="1" fillId="0" borderId="23" xfId="15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4" fontId="0" fillId="0" borderId="21" xfId="15" applyNumberFormat="1" applyFont="1" applyBorder="1" applyAlignment="1">
      <alignment horizontal="right"/>
    </xf>
    <xf numFmtId="0" fontId="6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view="pageBreakPreview" zoomScale="75" zoomScaleSheetLayoutView="75" workbookViewId="0" topLeftCell="A1">
      <pane ySplit="9" topLeftCell="BM10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5.875" style="22" customWidth="1"/>
    <col min="2" max="2" width="40.875" style="0" customWidth="1"/>
    <col min="3" max="3" width="12.125" style="0" customWidth="1"/>
    <col min="4" max="4" width="10.875" style="0" customWidth="1"/>
    <col min="5" max="5" width="10.375" style="0" customWidth="1"/>
    <col min="6" max="6" width="15.75390625" style="0" customWidth="1"/>
    <col min="7" max="7" width="15.75390625" style="0" bestFit="1" customWidth="1"/>
    <col min="8" max="8" width="14.875" style="0" customWidth="1"/>
    <col min="9" max="9" width="15.625" style="0" customWidth="1"/>
    <col min="10" max="10" width="15.75390625" style="0" bestFit="1" customWidth="1"/>
  </cols>
  <sheetData>
    <row r="1" spans="1:10" ht="19.5" thickBot="1">
      <c r="A1" s="106"/>
      <c r="B1" s="106"/>
      <c r="C1" s="106"/>
      <c r="D1" s="106"/>
      <c r="E1" s="106"/>
      <c r="F1" s="106"/>
      <c r="G1" s="112"/>
      <c r="H1" s="114"/>
      <c r="I1" s="106"/>
      <c r="J1" s="107" t="s">
        <v>59</v>
      </c>
    </row>
    <row r="2" spans="1:10" ht="18">
      <c r="A2" s="27" t="s">
        <v>58</v>
      </c>
      <c r="B2" s="28"/>
      <c r="C2" s="28"/>
      <c r="D2" s="28"/>
      <c r="E2" s="28"/>
      <c r="F2" s="28"/>
      <c r="G2" s="29"/>
      <c r="H2" s="30" t="s">
        <v>69</v>
      </c>
      <c r="I2" s="28"/>
      <c r="J2" s="31"/>
    </row>
    <row r="3" spans="1:11" ht="12.75">
      <c r="A3" s="32"/>
      <c r="B3" s="81" t="s">
        <v>46</v>
      </c>
      <c r="C3" s="21"/>
      <c r="D3" s="21"/>
      <c r="E3" s="23"/>
      <c r="F3" s="23"/>
      <c r="G3" s="23"/>
      <c r="H3" s="23" t="s">
        <v>0</v>
      </c>
      <c r="I3" s="21"/>
      <c r="J3" s="33"/>
      <c r="K3" s="8"/>
    </row>
    <row r="4" spans="1:11" ht="12.75">
      <c r="A4" s="34"/>
      <c r="B4" s="23"/>
      <c r="C4" s="23"/>
      <c r="D4" s="23"/>
      <c r="E4" s="21"/>
      <c r="F4" s="23"/>
      <c r="G4" s="23"/>
      <c r="H4" s="18" t="s">
        <v>70</v>
      </c>
      <c r="I4" s="21"/>
      <c r="J4" s="33"/>
      <c r="K4" s="8"/>
    </row>
    <row r="5" spans="1:10" ht="12.75">
      <c r="A5" s="82" t="s">
        <v>1</v>
      </c>
      <c r="B5" s="83" t="s">
        <v>2</v>
      </c>
      <c r="C5" s="83" t="s">
        <v>3</v>
      </c>
      <c r="D5" s="83" t="s">
        <v>6</v>
      </c>
      <c r="E5" s="83" t="s">
        <v>8</v>
      </c>
      <c r="F5" s="83" t="s">
        <v>10</v>
      </c>
      <c r="G5" s="84"/>
      <c r="H5" s="84" t="s">
        <v>13</v>
      </c>
      <c r="I5" s="84"/>
      <c r="J5" s="85"/>
    </row>
    <row r="6" spans="1:10" ht="12.75">
      <c r="A6" s="86"/>
      <c r="B6" s="87"/>
      <c r="C6" s="87" t="s">
        <v>4</v>
      </c>
      <c r="D6" s="87" t="s">
        <v>7</v>
      </c>
      <c r="E6" s="87" t="s">
        <v>9</v>
      </c>
      <c r="F6" s="87" t="s">
        <v>12</v>
      </c>
      <c r="G6" s="88">
        <v>2005</v>
      </c>
      <c r="H6" s="88">
        <v>2006</v>
      </c>
      <c r="I6" s="88">
        <v>2007</v>
      </c>
      <c r="J6" s="89">
        <v>2008</v>
      </c>
    </row>
    <row r="7" spans="1:10" ht="12.75">
      <c r="A7" s="86"/>
      <c r="B7" s="87"/>
      <c r="C7" s="87" t="s">
        <v>5</v>
      </c>
      <c r="D7" s="87"/>
      <c r="E7" s="87"/>
      <c r="F7" s="87" t="s">
        <v>11</v>
      </c>
      <c r="G7" s="87"/>
      <c r="H7" s="87"/>
      <c r="I7" s="87"/>
      <c r="J7" s="90"/>
    </row>
    <row r="8" spans="1:10" ht="12.75">
      <c r="A8" s="91"/>
      <c r="B8" s="92"/>
      <c r="C8" s="92"/>
      <c r="D8" s="92"/>
      <c r="E8" s="92"/>
      <c r="F8" s="92" t="s">
        <v>42</v>
      </c>
      <c r="G8" s="92"/>
      <c r="H8" s="92"/>
      <c r="I8" s="92"/>
      <c r="J8" s="93"/>
    </row>
    <row r="9" spans="1:10" ht="13.5" thickBot="1">
      <c r="A9" s="94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8</v>
      </c>
      <c r="H9" s="95">
        <v>9</v>
      </c>
      <c r="I9" s="95">
        <v>10</v>
      </c>
      <c r="J9" s="96">
        <v>11</v>
      </c>
    </row>
    <row r="10" spans="1:10" ht="12.75">
      <c r="A10" s="43">
        <v>1</v>
      </c>
      <c r="B10" s="44" t="s">
        <v>14</v>
      </c>
      <c r="C10" s="44" t="s">
        <v>16</v>
      </c>
      <c r="D10" s="44" t="s">
        <v>42</v>
      </c>
      <c r="E10" s="45" t="s">
        <v>17</v>
      </c>
      <c r="F10" s="46">
        <f>SUM(G10:J10)</f>
        <v>10565000</v>
      </c>
      <c r="G10" s="46">
        <v>265000</v>
      </c>
      <c r="H10" s="46">
        <v>2910000</v>
      </c>
      <c r="I10" s="46">
        <v>4530000</v>
      </c>
      <c r="J10" s="47">
        <v>2860000</v>
      </c>
    </row>
    <row r="11" spans="1:10" ht="12.75">
      <c r="A11" s="35"/>
      <c r="B11" s="2" t="s">
        <v>15</v>
      </c>
      <c r="C11" s="2"/>
      <c r="D11" s="2"/>
      <c r="E11" s="21"/>
      <c r="F11" s="11"/>
      <c r="G11" s="25"/>
      <c r="H11" s="11"/>
      <c r="I11" s="11"/>
      <c r="J11" s="48"/>
    </row>
    <row r="12" spans="1:10" ht="13.5" thickBot="1">
      <c r="A12" s="49"/>
      <c r="B12" s="50"/>
      <c r="C12" s="51"/>
      <c r="D12" s="51"/>
      <c r="E12" s="51"/>
      <c r="F12" s="52"/>
      <c r="G12" s="52"/>
      <c r="H12" s="52"/>
      <c r="I12" s="52"/>
      <c r="J12" s="53"/>
    </row>
    <row r="13" spans="1:10" ht="12.75">
      <c r="A13" s="43">
        <v>2</v>
      </c>
      <c r="B13" s="54" t="s">
        <v>18</v>
      </c>
      <c r="C13" s="55" t="s">
        <v>16</v>
      </c>
      <c r="D13" s="55" t="s">
        <v>43</v>
      </c>
      <c r="E13" s="55" t="s">
        <v>17</v>
      </c>
      <c r="F13" s="56">
        <f>SUM(G13:J13)</f>
        <v>7944220</v>
      </c>
      <c r="G13" s="56">
        <v>2084220</v>
      </c>
      <c r="H13" s="56">
        <f>1840000+250000</f>
        <v>2090000</v>
      </c>
      <c r="I13" s="56">
        <f>2160000+250000</f>
        <v>2410000</v>
      </c>
      <c r="J13" s="57">
        <v>1360000</v>
      </c>
    </row>
    <row r="14" spans="1:10" ht="12.75">
      <c r="A14" s="35"/>
      <c r="B14" s="4" t="s">
        <v>19</v>
      </c>
      <c r="C14" s="1"/>
      <c r="D14" s="1"/>
      <c r="E14" s="5"/>
      <c r="F14" s="9"/>
      <c r="G14" s="9"/>
      <c r="H14" s="9"/>
      <c r="I14" s="9"/>
      <c r="J14" s="58"/>
    </row>
    <row r="15" spans="1:10" ht="12.75">
      <c r="A15" s="35"/>
      <c r="B15" s="6" t="s">
        <v>47</v>
      </c>
      <c r="C15" s="3"/>
      <c r="D15" s="3"/>
      <c r="E15" s="7"/>
      <c r="F15" s="10"/>
      <c r="G15" s="10"/>
      <c r="H15" s="10"/>
      <c r="I15" s="10"/>
      <c r="J15" s="59"/>
    </row>
    <row r="16" spans="1:10" ht="12.75">
      <c r="A16" s="35"/>
      <c r="B16" s="4" t="s">
        <v>48</v>
      </c>
      <c r="C16" s="1"/>
      <c r="D16" s="1"/>
      <c r="E16" s="5"/>
      <c r="F16" s="11"/>
      <c r="G16" s="12"/>
      <c r="H16" s="9"/>
      <c r="I16" s="9"/>
      <c r="J16" s="58"/>
    </row>
    <row r="17" spans="1:10" ht="12.75">
      <c r="A17" s="35"/>
      <c r="B17" s="6"/>
      <c r="C17" s="3"/>
      <c r="D17" s="3"/>
      <c r="E17" s="7"/>
      <c r="F17" s="11"/>
      <c r="G17" s="13"/>
      <c r="H17" s="10"/>
      <c r="I17" s="10"/>
      <c r="J17" s="59"/>
    </row>
    <row r="18" spans="1:10" ht="12.75">
      <c r="A18" s="35"/>
      <c r="B18" s="4" t="s">
        <v>20</v>
      </c>
      <c r="C18" s="1"/>
      <c r="D18" s="1"/>
      <c r="E18" s="5"/>
      <c r="F18" s="9"/>
      <c r="G18" s="9"/>
      <c r="H18" s="9"/>
      <c r="I18" s="9"/>
      <c r="J18" s="58"/>
    </row>
    <row r="19" spans="1:10" ht="12.75">
      <c r="A19" s="34"/>
      <c r="B19" s="24" t="s">
        <v>21</v>
      </c>
      <c r="C19" s="2"/>
      <c r="D19" s="2"/>
      <c r="E19" s="2"/>
      <c r="F19" s="11"/>
      <c r="G19" s="11"/>
      <c r="H19" s="11"/>
      <c r="I19" s="11"/>
      <c r="J19" s="48"/>
    </row>
    <row r="20" spans="1:10" ht="12.75">
      <c r="A20" s="35"/>
      <c r="B20" s="7" t="s">
        <v>22</v>
      </c>
      <c r="C20" s="3"/>
      <c r="D20" s="3"/>
      <c r="E20" s="3"/>
      <c r="F20" s="10"/>
      <c r="G20" s="10"/>
      <c r="H20" s="10"/>
      <c r="I20" s="10"/>
      <c r="J20" s="59"/>
    </row>
    <row r="21" spans="1:10" ht="12.75">
      <c r="A21" s="34"/>
      <c r="B21" s="2" t="s">
        <v>49</v>
      </c>
      <c r="C21" s="2"/>
      <c r="D21" s="2"/>
      <c r="E21" s="2"/>
      <c r="F21" s="11"/>
      <c r="G21" s="11"/>
      <c r="H21" s="11"/>
      <c r="I21" s="11"/>
      <c r="J21" s="48"/>
    </row>
    <row r="22" spans="1:10" ht="12.75">
      <c r="A22" s="34"/>
      <c r="B22" s="26"/>
      <c r="C22" s="3"/>
      <c r="D22" s="3"/>
      <c r="E22" s="3"/>
      <c r="F22" s="10"/>
      <c r="G22" s="10"/>
      <c r="H22" s="10"/>
      <c r="I22" s="10"/>
      <c r="J22" s="59"/>
    </row>
    <row r="23" spans="1:10" ht="12.75">
      <c r="A23" s="34"/>
      <c r="B23" s="2" t="s">
        <v>50</v>
      </c>
      <c r="C23" s="2"/>
      <c r="D23" s="2"/>
      <c r="E23" s="2"/>
      <c r="F23" s="11"/>
      <c r="G23" s="11"/>
      <c r="H23" s="11"/>
      <c r="I23" s="11"/>
      <c r="J23" s="48"/>
    </row>
    <row r="24" spans="1:10" ht="12.75">
      <c r="A24" s="35"/>
      <c r="B24" s="26"/>
      <c r="C24" s="3"/>
      <c r="D24" s="3"/>
      <c r="E24" s="3"/>
      <c r="F24" s="10"/>
      <c r="G24" s="10"/>
      <c r="H24" s="10"/>
      <c r="I24" s="10"/>
      <c r="J24" s="59"/>
    </row>
    <row r="25" spans="1:10" ht="12.75">
      <c r="A25" s="35"/>
      <c r="B25" s="24" t="s">
        <v>51</v>
      </c>
      <c r="C25" s="2"/>
      <c r="D25" s="2"/>
      <c r="E25" s="2"/>
      <c r="F25" s="11"/>
      <c r="G25" s="11"/>
      <c r="H25" s="11"/>
      <c r="I25" s="11"/>
      <c r="J25" s="48"/>
    </row>
    <row r="26" spans="1:10" ht="12.75">
      <c r="A26" s="35"/>
      <c r="B26" s="7" t="s">
        <v>28</v>
      </c>
      <c r="C26" s="2"/>
      <c r="D26" s="2"/>
      <c r="E26" s="2"/>
      <c r="F26" s="11"/>
      <c r="G26" s="11"/>
      <c r="H26" s="11"/>
      <c r="I26" s="11"/>
      <c r="J26" s="48"/>
    </row>
    <row r="27" spans="1:10" ht="12.75">
      <c r="A27" s="35"/>
      <c r="B27" s="24" t="s">
        <v>52</v>
      </c>
      <c r="C27" s="1"/>
      <c r="D27" s="1"/>
      <c r="E27" s="1"/>
      <c r="F27" s="9"/>
      <c r="G27" s="9"/>
      <c r="H27" s="9"/>
      <c r="I27" s="9"/>
      <c r="J27" s="58"/>
    </row>
    <row r="28" spans="1:10" ht="12.75">
      <c r="A28" s="35"/>
      <c r="B28" s="7" t="s">
        <v>54</v>
      </c>
      <c r="C28" s="3"/>
      <c r="D28" s="3"/>
      <c r="E28" s="3"/>
      <c r="F28" s="10"/>
      <c r="G28" s="10"/>
      <c r="H28" s="10"/>
      <c r="I28" s="10"/>
      <c r="J28" s="59"/>
    </row>
    <row r="29" spans="1:10" s="21" customFormat="1" ht="12.75">
      <c r="A29" s="35"/>
      <c r="B29" s="24" t="s">
        <v>53</v>
      </c>
      <c r="C29" s="2"/>
      <c r="D29" s="2"/>
      <c r="E29" s="2"/>
      <c r="F29" s="11"/>
      <c r="G29" s="11"/>
      <c r="H29" s="11"/>
      <c r="I29" s="11"/>
      <c r="J29" s="48"/>
    </row>
    <row r="30" spans="1:10" ht="12.75">
      <c r="A30" s="35"/>
      <c r="B30" s="3" t="s">
        <v>45</v>
      </c>
      <c r="C30" s="3"/>
      <c r="D30" s="3"/>
      <c r="E30" s="3"/>
      <c r="F30" s="10"/>
      <c r="G30" s="10"/>
      <c r="H30" s="10"/>
      <c r="I30" s="10"/>
      <c r="J30" s="59"/>
    </row>
    <row r="31" spans="1:10" ht="12.75">
      <c r="A31" s="35"/>
      <c r="B31" s="42" t="s">
        <v>60</v>
      </c>
      <c r="C31" s="2"/>
      <c r="D31" s="2"/>
      <c r="E31" s="2"/>
      <c r="F31" s="11"/>
      <c r="G31" s="11"/>
      <c r="H31" s="11"/>
      <c r="I31" s="11"/>
      <c r="J31" s="48"/>
    </row>
    <row r="32" spans="1:10" ht="12.75">
      <c r="A32" s="35"/>
      <c r="B32" s="98"/>
      <c r="C32" s="3"/>
      <c r="D32" s="3"/>
      <c r="E32" s="3"/>
      <c r="F32" s="10"/>
      <c r="G32" s="10"/>
      <c r="H32" s="10"/>
      <c r="I32" s="10"/>
      <c r="J32" s="59"/>
    </row>
    <row r="33" spans="1:10" ht="12.75">
      <c r="A33" s="35"/>
      <c r="B33" s="108" t="s">
        <v>61</v>
      </c>
      <c r="C33" s="2"/>
      <c r="D33" s="2"/>
      <c r="E33" s="2"/>
      <c r="F33" s="11"/>
      <c r="G33" s="11"/>
      <c r="H33" s="11"/>
      <c r="I33" s="11"/>
      <c r="J33" s="48"/>
    </row>
    <row r="34" spans="1:10" ht="12.75">
      <c r="A34" s="35"/>
      <c r="B34" s="98"/>
      <c r="C34" s="3"/>
      <c r="D34" s="3"/>
      <c r="E34" s="3"/>
      <c r="F34" s="10"/>
      <c r="G34" s="10"/>
      <c r="H34" s="10"/>
      <c r="I34" s="10"/>
      <c r="J34" s="59"/>
    </row>
    <row r="35" spans="1:10" ht="12.75">
      <c r="A35" s="35"/>
      <c r="B35" s="108" t="s">
        <v>62</v>
      </c>
      <c r="C35" s="2"/>
      <c r="D35" s="2"/>
      <c r="E35" s="2"/>
      <c r="F35" s="11"/>
      <c r="G35" s="11"/>
      <c r="H35" s="11"/>
      <c r="I35" s="11"/>
      <c r="J35" s="48"/>
    </row>
    <row r="36" spans="1:10" ht="12.75">
      <c r="A36" s="35"/>
      <c r="B36" s="98"/>
      <c r="C36" s="3"/>
      <c r="D36" s="3"/>
      <c r="E36" s="3"/>
      <c r="F36" s="10"/>
      <c r="G36" s="10"/>
      <c r="H36" s="10"/>
      <c r="I36" s="10"/>
      <c r="J36" s="59"/>
    </row>
    <row r="37" spans="1:10" ht="12.75">
      <c r="A37" s="35"/>
      <c r="B37" s="108" t="s">
        <v>63</v>
      </c>
      <c r="C37" s="2"/>
      <c r="D37" s="2"/>
      <c r="E37" s="2"/>
      <c r="F37" s="11"/>
      <c r="G37" s="11"/>
      <c r="H37" s="11"/>
      <c r="I37" s="11"/>
      <c r="J37" s="48"/>
    </row>
    <row r="38" spans="1:10" ht="12.75">
      <c r="A38" s="35"/>
      <c r="B38" s="98"/>
      <c r="C38" s="3"/>
      <c r="D38" s="3"/>
      <c r="E38" s="3"/>
      <c r="F38" s="10"/>
      <c r="G38" s="10"/>
      <c r="H38" s="10"/>
      <c r="I38" s="10"/>
      <c r="J38" s="59"/>
    </row>
    <row r="39" spans="1:10" ht="12.75">
      <c r="A39" s="35"/>
      <c r="B39" s="108" t="s">
        <v>64</v>
      </c>
      <c r="C39" s="2"/>
      <c r="D39" s="2"/>
      <c r="E39" s="2"/>
      <c r="F39" s="11"/>
      <c r="G39" s="11"/>
      <c r="H39" s="11"/>
      <c r="I39" s="11"/>
      <c r="J39" s="48"/>
    </row>
    <row r="40" spans="1:10" ht="12.75">
      <c r="A40" s="35"/>
      <c r="B40" s="98"/>
      <c r="C40" s="3"/>
      <c r="D40" s="3"/>
      <c r="E40" s="3"/>
      <c r="F40" s="10"/>
      <c r="G40" s="10"/>
      <c r="H40" s="10"/>
      <c r="I40" s="10"/>
      <c r="J40" s="59"/>
    </row>
    <row r="41" spans="1:10" ht="12.75">
      <c r="A41" s="35"/>
      <c r="B41" s="108" t="s">
        <v>65</v>
      </c>
      <c r="C41" s="2"/>
      <c r="D41" s="2"/>
      <c r="E41" s="2"/>
      <c r="F41" s="11"/>
      <c r="G41" s="11"/>
      <c r="H41" s="11"/>
      <c r="I41" s="11"/>
      <c r="J41" s="48"/>
    </row>
    <row r="42" spans="1:10" ht="13.5" thickBot="1">
      <c r="A42" s="49"/>
      <c r="B42" s="109"/>
      <c r="C42" s="51"/>
      <c r="D42" s="51"/>
      <c r="E42" s="51"/>
      <c r="F42" s="52"/>
      <c r="G42" s="52"/>
      <c r="H42" s="52"/>
      <c r="I42" s="52"/>
      <c r="J42" s="53"/>
    </row>
    <row r="43" spans="1:10" ht="12.75">
      <c r="A43" s="35">
        <v>3</v>
      </c>
      <c r="B43" s="2" t="s">
        <v>23</v>
      </c>
      <c r="C43" s="2" t="s">
        <v>16</v>
      </c>
      <c r="D43" s="2" t="s">
        <v>44</v>
      </c>
      <c r="E43" s="2" t="s">
        <v>17</v>
      </c>
      <c r="F43" s="11">
        <f>SUM(G43:J43)</f>
        <v>1019980</v>
      </c>
      <c r="G43" s="11">
        <v>419980</v>
      </c>
      <c r="H43" s="11">
        <v>300000</v>
      </c>
      <c r="I43" s="11">
        <v>300000</v>
      </c>
      <c r="J43" s="48">
        <v>0</v>
      </c>
    </row>
    <row r="44" spans="1:10" ht="12.75">
      <c r="A44" s="35"/>
      <c r="B44" s="2" t="s">
        <v>24</v>
      </c>
      <c r="C44" s="2"/>
      <c r="D44" s="2"/>
      <c r="E44" s="2"/>
      <c r="F44" s="11"/>
      <c r="G44" s="11"/>
      <c r="H44" s="11"/>
      <c r="I44" s="11"/>
      <c r="J44" s="48"/>
    </row>
    <row r="45" spans="1:10" ht="12.75">
      <c r="A45" s="35"/>
      <c r="B45" s="2" t="s">
        <v>27</v>
      </c>
      <c r="C45" s="2"/>
      <c r="D45" s="2"/>
      <c r="E45" s="2"/>
      <c r="F45" s="11"/>
      <c r="G45" s="11"/>
      <c r="H45" s="11"/>
      <c r="I45" s="11"/>
      <c r="J45" s="48"/>
    </row>
    <row r="46" spans="1:10" ht="13.5" thickBot="1">
      <c r="A46" s="35"/>
      <c r="B46" s="2"/>
      <c r="C46" s="2"/>
      <c r="D46" s="2"/>
      <c r="E46" s="2"/>
      <c r="F46" s="11"/>
      <c r="G46" s="11"/>
      <c r="H46" s="11"/>
      <c r="I46" s="11"/>
      <c r="J46" s="48"/>
    </row>
    <row r="47" spans="1:10" ht="12.75">
      <c r="A47" s="43">
        <f>A43+1</f>
        <v>4</v>
      </c>
      <c r="B47" s="61" t="s">
        <v>25</v>
      </c>
      <c r="C47" s="61" t="s">
        <v>16</v>
      </c>
      <c r="D47" s="61" t="s">
        <v>44</v>
      </c>
      <c r="E47" s="61" t="s">
        <v>17</v>
      </c>
      <c r="F47" s="62">
        <f>SUM(G47:J47)</f>
        <v>852545</v>
      </c>
      <c r="G47" s="62">
        <v>82545</v>
      </c>
      <c r="H47" s="62">
        <v>759555</v>
      </c>
      <c r="I47" s="62">
        <v>10445</v>
      </c>
      <c r="J47" s="63">
        <v>0</v>
      </c>
    </row>
    <row r="48" spans="1:10" ht="12.75">
      <c r="A48" s="35"/>
      <c r="B48" s="14"/>
      <c r="C48" s="14"/>
      <c r="D48" s="14"/>
      <c r="E48" s="14"/>
      <c r="F48" s="16"/>
      <c r="G48" s="16"/>
      <c r="H48" s="16"/>
      <c r="I48" s="16"/>
      <c r="J48" s="64"/>
    </row>
    <row r="49" spans="1:10" ht="13.5" thickBot="1">
      <c r="A49" s="49"/>
      <c r="B49" s="65"/>
      <c r="C49" s="66"/>
      <c r="D49" s="65"/>
      <c r="E49" s="65"/>
      <c r="F49" s="67"/>
      <c r="G49" s="67"/>
      <c r="H49" s="67"/>
      <c r="I49" s="67"/>
      <c r="J49" s="68"/>
    </row>
    <row r="50" spans="1:10" ht="12.75">
      <c r="A50" s="43">
        <f>A47+1</f>
        <v>5</v>
      </c>
      <c r="B50" s="61" t="s">
        <v>29</v>
      </c>
      <c r="C50" s="61" t="s">
        <v>16</v>
      </c>
      <c r="D50" s="61" t="s">
        <v>44</v>
      </c>
      <c r="E50" s="61" t="s">
        <v>32</v>
      </c>
      <c r="F50" s="62">
        <f>SUM(G50:J50)</f>
        <v>3010000</v>
      </c>
      <c r="G50" s="62">
        <v>10000</v>
      </c>
      <c r="H50" s="62">
        <v>1500000</v>
      </c>
      <c r="I50" s="62">
        <v>1500000</v>
      </c>
      <c r="J50" s="63">
        <v>0</v>
      </c>
    </row>
    <row r="51" spans="1:10" ht="12.75">
      <c r="A51" s="35"/>
      <c r="B51" s="14" t="s">
        <v>30</v>
      </c>
      <c r="C51" s="60"/>
      <c r="D51" s="60"/>
      <c r="E51" s="60"/>
      <c r="F51" s="15"/>
      <c r="G51" s="15"/>
      <c r="H51" s="15"/>
      <c r="I51" s="15"/>
      <c r="J51" s="69"/>
    </row>
    <row r="52" spans="1:10" ht="12.75">
      <c r="A52" s="35"/>
      <c r="B52" s="14"/>
      <c r="C52" s="60"/>
      <c r="D52" s="60"/>
      <c r="E52" s="60"/>
      <c r="F52" s="15"/>
      <c r="G52" s="15"/>
      <c r="H52" s="15"/>
      <c r="I52" s="15"/>
      <c r="J52" s="69"/>
    </row>
    <row r="53" spans="1:10" ht="13.5" thickBot="1">
      <c r="A53" s="49"/>
      <c r="B53" s="65"/>
      <c r="C53" s="66"/>
      <c r="D53" s="66"/>
      <c r="E53" s="66"/>
      <c r="F53" s="70"/>
      <c r="G53" s="70"/>
      <c r="H53" s="70"/>
      <c r="I53" s="70"/>
      <c r="J53" s="71"/>
    </row>
    <row r="54" spans="1:10" ht="12.75">
      <c r="A54" s="43">
        <f>A50+1</f>
        <v>6</v>
      </c>
      <c r="B54" s="61" t="s">
        <v>31</v>
      </c>
      <c r="C54" s="61" t="s">
        <v>16</v>
      </c>
      <c r="D54" s="61" t="s">
        <v>44</v>
      </c>
      <c r="E54" s="110" t="s">
        <v>17</v>
      </c>
      <c r="F54" s="62">
        <f>SUM(G54:J54)</f>
        <v>2683000</v>
      </c>
      <c r="G54" s="113">
        <v>1278000</v>
      </c>
      <c r="H54" s="62">
        <v>705000</v>
      </c>
      <c r="I54" s="62">
        <v>700000</v>
      </c>
      <c r="J54" s="111">
        <v>0</v>
      </c>
    </row>
    <row r="55" spans="1:10" ht="12.75">
      <c r="A55" s="35"/>
      <c r="B55" s="14"/>
      <c r="C55" s="14"/>
      <c r="D55" s="14"/>
      <c r="E55" s="17"/>
      <c r="F55" s="16"/>
      <c r="G55" s="16"/>
      <c r="H55" s="16"/>
      <c r="I55" s="16"/>
      <c r="J55" s="69"/>
    </row>
    <row r="56" spans="1:10" ht="13.5" thickBot="1">
      <c r="A56" s="49"/>
      <c r="B56" s="65"/>
      <c r="C56" s="66"/>
      <c r="D56" s="66"/>
      <c r="E56" s="66"/>
      <c r="F56" s="70"/>
      <c r="G56" s="70"/>
      <c r="H56" s="70"/>
      <c r="I56" s="70"/>
      <c r="J56" s="71"/>
    </row>
    <row r="57" spans="1:10" s="8" customFormat="1" ht="12.75">
      <c r="A57" s="43">
        <f>A54+1</f>
        <v>7</v>
      </c>
      <c r="B57" s="61" t="s">
        <v>39</v>
      </c>
      <c r="C57" s="61" t="str">
        <f>C54</f>
        <v>Gmina Nysa</v>
      </c>
      <c r="D57" s="61" t="s">
        <v>42</v>
      </c>
      <c r="E57" s="61" t="str">
        <f>E54</f>
        <v>Gmina</v>
      </c>
      <c r="F57" s="62">
        <f>G57+H57+I57+J57</f>
        <v>2745000</v>
      </c>
      <c r="G57" s="62">
        <v>245000</v>
      </c>
      <c r="H57" s="62">
        <v>1600000</v>
      </c>
      <c r="I57" s="62">
        <v>800000</v>
      </c>
      <c r="J57" s="63">
        <v>100000</v>
      </c>
    </row>
    <row r="58" spans="1:10" s="8" customFormat="1" ht="12.75">
      <c r="A58" s="35"/>
      <c r="B58" s="20" t="s">
        <v>56</v>
      </c>
      <c r="C58" s="18"/>
      <c r="D58" s="14"/>
      <c r="E58" s="18"/>
      <c r="F58" s="16"/>
      <c r="G58" s="16"/>
      <c r="H58" s="19"/>
      <c r="I58" s="16"/>
      <c r="J58" s="64"/>
    </row>
    <row r="59" spans="1:35" s="80" customFormat="1" ht="13.5" thickBot="1">
      <c r="A59" s="49"/>
      <c r="B59" s="97"/>
      <c r="C59" s="74"/>
      <c r="D59" s="65"/>
      <c r="E59" s="74"/>
      <c r="F59" s="67"/>
      <c r="G59" s="67"/>
      <c r="H59" s="75"/>
      <c r="I59" s="67"/>
      <c r="J59" s="6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10" s="8" customFormat="1" ht="12.75">
      <c r="A60" s="43">
        <f>A57+1</f>
        <v>8</v>
      </c>
      <c r="B60" s="61" t="s">
        <v>33</v>
      </c>
      <c r="C60" s="72" t="s">
        <v>16</v>
      </c>
      <c r="D60" s="105" t="s">
        <v>42</v>
      </c>
      <c r="E60" s="72" t="str">
        <f>E57</f>
        <v>Gmina</v>
      </c>
      <c r="F60" s="62">
        <f>G60+H60+I60+J60</f>
        <v>1281783</v>
      </c>
      <c r="G60" s="62">
        <v>381783</v>
      </c>
      <c r="H60" s="73">
        <v>300000</v>
      </c>
      <c r="I60" s="62">
        <v>300000</v>
      </c>
      <c r="J60" s="63">
        <v>300000</v>
      </c>
    </row>
    <row r="61" spans="1:10" s="8" customFormat="1" ht="12.75">
      <c r="A61" s="35"/>
      <c r="B61" s="14" t="s">
        <v>36</v>
      </c>
      <c r="C61" s="18"/>
      <c r="D61" s="14"/>
      <c r="E61" s="18"/>
      <c r="F61" s="16"/>
      <c r="G61" s="16"/>
      <c r="H61" s="19"/>
      <c r="I61" s="16"/>
      <c r="J61" s="64"/>
    </row>
    <row r="62" spans="1:10" s="8" customFormat="1" ht="12.75">
      <c r="A62" s="35"/>
      <c r="B62" s="14" t="s">
        <v>34</v>
      </c>
      <c r="C62" s="18"/>
      <c r="D62" s="14"/>
      <c r="E62" s="18"/>
      <c r="F62" s="16"/>
      <c r="G62" s="16"/>
      <c r="H62" s="19"/>
      <c r="I62" s="16"/>
      <c r="J62" s="64"/>
    </row>
    <row r="63" spans="1:10" s="8" customFormat="1" ht="13.5" thickBot="1">
      <c r="A63" s="49"/>
      <c r="B63" s="65"/>
      <c r="C63" s="65"/>
      <c r="D63" s="65"/>
      <c r="E63" s="65"/>
      <c r="F63" s="67"/>
      <c r="G63" s="67"/>
      <c r="H63" s="67"/>
      <c r="I63" s="67"/>
      <c r="J63" s="68"/>
    </row>
    <row r="64" spans="1:10" s="8" customFormat="1" ht="12.75">
      <c r="A64" s="43">
        <f>A60+1</f>
        <v>9</v>
      </c>
      <c r="B64" s="61" t="s">
        <v>35</v>
      </c>
      <c r="C64" s="72" t="s">
        <v>16</v>
      </c>
      <c r="D64" s="61" t="s">
        <v>42</v>
      </c>
      <c r="E64" s="72" t="s">
        <v>17</v>
      </c>
      <c r="F64" s="62">
        <f>G64+H64+I64+J64</f>
        <v>1177163</v>
      </c>
      <c r="G64" s="62">
        <v>127163</v>
      </c>
      <c r="H64" s="73">
        <v>350000</v>
      </c>
      <c r="I64" s="62">
        <f>H64</f>
        <v>350000</v>
      </c>
      <c r="J64" s="63">
        <f>I64</f>
        <v>350000</v>
      </c>
    </row>
    <row r="65" spans="1:10" s="8" customFormat="1" ht="12.75">
      <c r="A65" s="35"/>
      <c r="B65" s="14"/>
      <c r="C65" s="18"/>
      <c r="D65" s="14"/>
      <c r="E65" s="18"/>
      <c r="F65" s="16"/>
      <c r="G65" s="16"/>
      <c r="H65" s="19"/>
      <c r="I65" s="16"/>
      <c r="J65" s="64"/>
    </row>
    <row r="66" spans="1:10" s="8" customFormat="1" ht="13.5" thickBot="1">
      <c r="A66" s="49"/>
      <c r="B66" s="65"/>
      <c r="C66" s="74"/>
      <c r="D66" s="65"/>
      <c r="E66" s="74"/>
      <c r="F66" s="67"/>
      <c r="G66" s="67"/>
      <c r="H66" s="75"/>
      <c r="I66" s="67"/>
      <c r="J66" s="68"/>
    </row>
    <row r="67" spans="1:10" s="8" customFormat="1" ht="12.75">
      <c r="A67" s="43">
        <f>A64+1</f>
        <v>10</v>
      </c>
      <c r="B67" s="61" t="s">
        <v>37</v>
      </c>
      <c r="C67" s="72" t="s">
        <v>16</v>
      </c>
      <c r="D67" s="61" t="s">
        <v>44</v>
      </c>
      <c r="E67" s="72" t="s">
        <v>17</v>
      </c>
      <c r="F67" s="62">
        <f>G67+H67+I67+J67</f>
        <v>1067000</v>
      </c>
      <c r="G67" s="62">
        <v>387000</v>
      </c>
      <c r="H67" s="73">
        <v>550000</v>
      </c>
      <c r="I67" s="62">
        <v>130000</v>
      </c>
      <c r="J67" s="63"/>
    </row>
    <row r="68" spans="1:10" s="8" customFormat="1" ht="12.75">
      <c r="A68" s="35"/>
      <c r="B68" s="14" t="s">
        <v>38</v>
      </c>
      <c r="C68" s="18"/>
      <c r="D68" s="14"/>
      <c r="E68" s="18"/>
      <c r="F68" s="16"/>
      <c r="G68" s="16"/>
      <c r="H68" s="19"/>
      <c r="I68" s="16"/>
      <c r="J68" s="64"/>
    </row>
    <row r="69" spans="1:10" s="8" customFormat="1" ht="12.75">
      <c r="A69" s="35"/>
      <c r="B69" s="14" t="s">
        <v>55</v>
      </c>
      <c r="C69" s="18"/>
      <c r="D69" s="14"/>
      <c r="E69" s="18"/>
      <c r="F69" s="16"/>
      <c r="G69" s="16"/>
      <c r="H69" s="19"/>
      <c r="I69" s="16"/>
      <c r="J69" s="64"/>
    </row>
    <row r="70" spans="1:10" s="8" customFormat="1" ht="13.5" thickBot="1">
      <c r="A70" s="49"/>
      <c r="B70" s="65"/>
      <c r="C70" s="74"/>
      <c r="D70" s="65"/>
      <c r="E70" s="74"/>
      <c r="F70" s="67"/>
      <c r="G70" s="67"/>
      <c r="H70" s="75"/>
      <c r="I70" s="67"/>
      <c r="J70" s="68"/>
    </row>
    <row r="71" spans="1:10" s="8" customFormat="1" ht="12.75">
      <c r="A71" s="43">
        <f>A67+1</f>
        <v>11</v>
      </c>
      <c r="B71" s="61" t="s">
        <v>40</v>
      </c>
      <c r="C71" s="72" t="s">
        <v>16</v>
      </c>
      <c r="D71" s="61" t="s">
        <v>44</v>
      </c>
      <c r="E71" s="72" t="s">
        <v>17</v>
      </c>
      <c r="F71" s="62">
        <f>SUM(G71:J71)</f>
        <v>85000</v>
      </c>
      <c r="G71" s="62">
        <v>20000</v>
      </c>
      <c r="H71" s="73">
        <v>40000</v>
      </c>
      <c r="I71" s="62">
        <v>25000</v>
      </c>
      <c r="J71" s="63"/>
    </row>
    <row r="72" spans="1:10" s="8" customFormat="1" ht="12.75">
      <c r="A72" s="35"/>
      <c r="B72" s="14"/>
      <c r="C72" s="18"/>
      <c r="D72" s="14"/>
      <c r="E72" s="18"/>
      <c r="F72" s="16"/>
      <c r="G72" s="16"/>
      <c r="H72" s="19"/>
      <c r="I72" s="16"/>
      <c r="J72" s="64"/>
    </row>
    <row r="73" spans="1:10" s="8" customFormat="1" ht="13.5" thickBot="1">
      <c r="A73" s="49"/>
      <c r="B73" s="65"/>
      <c r="C73" s="74"/>
      <c r="D73" s="65"/>
      <c r="E73" s="74"/>
      <c r="F73" s="67"/>
      <c r="G73" s="67"/>
      <c r="H73" s="75"/>
      <c r="I73" s="67"/>
      <c r="J73" s="68"/>
    </row>
    <row r="74" spans="1:10" s="8" customFormat="1" ht="12.75">
      <c r="A74" s="43">
        <f>A71+1</f>
        <v>12</v>
      </c>
      <c r="B74" s="61" t="s">
        <v>41</v>
      </c>
      <c r="C74" s="72" t="s">
        <v>16</v>
      </c>
      <c r="D74" s="61" t="s">
        <v>42</v>
      </c>
      <c r="E74" s="72" t="s">
        <v>17</v>
      </c>
      <c r="F74" s="62">
        <f>SUM(G74:J74)</f>
        <v>4398000</v>
      </c>
      <c r="G74" s="62">
        <v>78000</v>
      </c>
      <c r="H74" s="73">
        <v>1000000</v>
      </c>
      <c r="I74" s="62">
        <v>1000000</v>
      </c>
      <c r="J74" s="63">
        <v>2320000</v>
      </c>
    </row>
    <row r="75" spans="1:10" s="8" customFormat="1" ht="12.75">
      <c r="A75" s="35"/>
      <c r="B75" s="14"/>
      <c r="C75" s="18"/>
      <c r="D75" s="14"/>
      <c r="E75" s="18"/>
      <c r="F75" s="16"/>
      <c r="G75" s="16"/>
      <c r="H75" s="19"/>
      <c r="I75" s="16"/>
      <c r="J75" s="64"/>
    </row>
    <row r="76" spans="1:10" s="8" customFormat="1" ht="12.75">
      <c r="A76" s="99"/>
      <c r="B76" s="100"/>
      <c r="C76" s="101"/>
      <c r="D76" s="100"/>
      <c r="E76" s="101"/>
      <c r="F76" s="102"/>
      <c r="G76" s="102"/>
      <c r="H76" s="103"/>
      <c r="I76" s="102"/>
      <c r="J76" s="104"/>
    </row>
    <row r="77" spans="1:10" s="8" customFormat="1" ht="12.75">
      <c r="A77" s="35">
        <v>13</v>
      </c>
      <c r="B77" s="14" t="s">
        <v>57</v>
      </c>
      <c r="C77" s="18" t="s">
        <v>16</v>
      </c>
      <c r="D77" s="14" t="s">
        <v>44</v>
      </c>
      <c r="E77" s="18" t="s">
        <v>17</v>
      </c>
      <c r="F77" s="16">
        <f>SUM(G77:J77)</f>
        <v>344000</v>
      </c>
      <c r="G77" s="16">
        <v>130000</v>
      </c>
      <c r="H77" s="19">
        <v>214000</v>
      </c>
      <c r="I77" s="16"/>
      <c r="J77" s="64"/>
    </row>
    <row r="78" spans="1:10" s="8" customFormat="1" ht="12.75">
      <c r="A78" s="35"/>
      <c r="B78" s="14"/>
      <c r="C78" s="18"/>
      <c r="D78" s="14"/>
      <c r="E78" s="18"/>
      <c r="F78" s="16"/>
      <c r="G78" s="16"/>
      <c r="H78" s="19"/>
      <c r="I78" s="16"/>
      <c r="J78" s="64"/>
    </row>
    <row r="79" spans="1:10" s="8" customFormat="1" ht="13.5" thickBot="1">
      <c r="A79" s="49"/>
      <c r="B79" s="65"/>
      <c r="C79" s="74"/>
      <c r="D79" s="65"/>
      <c r="E79" s="74"/>
      <c r="F79" s="67"/>
      <c r="G79" s="67"/>
      <c r="H79" s="75"/>
      <c r="I79" s="67"/>
      <c r="J79" s="68"/>
    </row>
    <row r="80" spans="1:10" s="8" customFormat="1" ht="12.75">
      <c r="A80" s="35">
        <v>14</v>
      </c>
      <c r="B80" s="14" t="s">
        <v>66</v>
      </c>
      <c r="C80" s="18"/>
      <c r="D80" s="14"/>
      <c r="E80" s="18"/>
      <c r="F80" s="16">
        <f>SUM(G80:J80)</f>
        <v>1216000</v>
      </c>
      <c r="G80" s="16">
        <v>16000</v>
      </c>
      <c r="H80" s="19">
        <v>1163000</v>
      </c>
      <c r="I80" s="16">
        <v>37000</v>
      </c>
      <c r="J80" s="64"/>
    </row>
    <row r="81" spans="1:10" s="8" customFormat="1" ht="12.75">
      <c r="A81" s="35"/>
      <c r="B81" s="14" t="s">
        <v>67</v>
      </c>
      <c r="C81" s="18"/>
      <c r="D81" s="14"/>
      <c r="E81" s="18"/>
      <c r="F81" s="16"/>
      <c r="G81" s="16"/>
      <c r="H81" s="19"/>
      <c r="I81" s="16"/>
      <c r="J81" s="64"/>
    </row>
    <row r="82" spans="1:10" s="8" customFormat="1" ht="13.5" thickBot="1">
      <c r="A82" s="49"/>
      <c r="B82" s="65"/>
      <c r="C82" s="74"/>
      <c r="D82" s="65"/>
      <c r="E82" s="74"/>
      <c r="F82" s="67"/>
      <c r="G82" s="67"/>
      <c r="H82" s="75"/>
      <c r="I82" s="67"/>
      <c r="J82" s="68"/>
    </row>
    <row r="83" spans="1:10" s="8" customFormat="1" ht="12.75">
      <c r="A83" s="35">
        <v>15</v>
      </c>
      <c r="B83" s="14" t="s">
        <v>68</v>
      </c>
      <c r="C83" s="18"/>
      <c r="D83" s="14"/>
      <c r="E83" s="18"/>
      <c r="F83" s="16">
        <f>SUM(G83:J83)</f>
        <v>601000</v>
      </c>
      <c r="G83" s="16">
        <v>1000</v>
      </c>
      <c r="H83" s="19">
        <v>300000</v>
      </c>
      <c r="I83" s="16">
        <v>300000</v>
      </c>
      <c r="J83" s="64"/>
    </row>
    <row r="84" spans="1:10" s="8" customFormat="1" ht="12.75">
      <c r="A84" s="35"/>
      <c r="B84" s="14" t="s">
        <v>45</v>
      </c>
      <c r="C84" s="18"/>
      <c r="D84" s="14"/>
      <c r="E84" s="18"/>
      <c r="F84" s="16"/>
      <c r="G84" s="16"/>
      <c r="H84" s="19"/>
      <c r="I84" s="16"/>
      <c r="J84" s="64"/>
    </row>
    <row r="85" spans="1:10" s="8" customFormat="1" ht="13.5" thickBot="1">
      <c r="A85" s="49"/>
      <c r="B85" s="65"/>
      <c r="C85" s="74"/>
      <c r="D85" s="65"/>
      <c r="E85" s="74"/>
      <c r="F85" s="67"/>
      <c r="G85" s="67"/>
      <c r="H85" s="75"/>
      <c r="I85" s="67"/>
      <c r="J85" s="68"/>
    </row>
    <row r="86" spans="1:10" ht="12.75">
      <c r="A86" s="34"/>
      <c r="B86" s="23"/>
      <c r="C86" s="23"/>
      <c r="D86" s="23"/>
      <c r="E86" s="76" t="s">
        <v>26</v>
      </c>
      <c r="F86" s="77">
        <f>SUM(G86:J86)</f>
        <v>38989691</v>
      </c>
      <c r="G86" s="77">
        <f>SUM(G88:G88)</f>
        <v>5525691</v>
      </c>
      <c r="H86" s="77">
        <f>SUM(H88:H88)</f>
        <v>13781555</v>
      </c>
      <c r="I86" s="77">
        <f>SUM(I88:I88)</f>
        <v>12392445</v>
      </c>
      <c r="J86" s="78">
        <f>SUM(J88:J88)</f>
        <v>7290000</v>
      </c>
    </row>
    <row r="87" spans="1:10" ht="13.5" thickBot="1">
      <c r="A87" s="34"/>
      <c r="B87" s="23"/>
      <c r="C87" s="23"/>
      <c r="D87" s="23"/>
      <c r="E87" s="36"/>
      <c r="F87" s="37"/>
      <c r="G87" s="37"/>
      <c r="H87" s="37"/>
      <c r="I87" s="37"/>
      <c r="J87" s="38"/>
    </row>
    <row r="88" spans="1:10" ht="13.5" thickBot="1">
      <c r="A88" s="79"/>
      <c r="B88" s="80"/>
      <c r="C88" s="80"/>
      <c r="D88" s="80"/>
      <c r="E88" s="39" t="s">
        <v>17</v>
      </c>
      <c r="F88" s="40">
        <f>SUM(G88:J88)</f>
        <v>38989691</v>
      </c>
      <c r="G88" s="41">
        <f>SUM(G10:G83)</f>
        <v>5525691</v>
      </c>
      <c r="H88" s="41">
        <f>SUM(H10:H83)</f>
        <v>13781555</v>
      </c>
      <c r="I88" s="41">
        <f>SUM(I10:I83)</f>
        <v>12392445</v>
      </c>
      <c r="J88" s="41">
        <f>SUM(J10:J83)</f>
        <v>7290000</v>
      </c>
    </row>
  </sheetData>
  <printOptions/>
  <pageMargins left="1.5748031496062993" right="1.5748031496062993" top="0.58" bottom="1.87" header="0.27" footer="0.4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2005-09-20T14:22:49Z</cp:lastPrinted>
  <dcterms:created xsi:type="dcterms:W3CDTF">2004-06-11T08:40:51Z</dcterms:created>
  <dcterms:modified xsi:type="dcterms:W3CDTF">2005-10-11T10:53:16Z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