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5" yWindow="420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'Arkusz1'!$A$1:$J$66</definedName>
  </definedNames>
  <calcPr fullCalcOnLoad="1"/>
</workbook>
</file>

<file path=xl/sharedStrings.xml><?xml version="1.0" encoding="utf-8"?>
<sst xmlns="http://schemas.openxmlformats.org/spreadsheetml/2006/main" count="118" uniqueCount="62">
  <si>
    <t>Rady Miejskiej w Nysie</t>
  </si>
  <si>
    <t>Lp.</t>
  </si>
  <si>
    <t>Nazwa zadania</t>
  </si>
  <si>
    <t xml:space="preserve">Jednostka </t>
  </si>
  <si>
    <t>Okres</t>
  </si>
  <si>
    <t>Źródła</t>
  </si>
  <si>
    <t>Łączne</t>
  </si>
  <si>
    <t>realizująca</t>
  </si>
  <si>
    <t>realizacji</t>
  </si>
  <si>
    <t>finansowania</t>
  </si>
  <si>
    <t xml:space="preserve">nakłady </t>
  </si>
  <si>
    <t>zadanie</t>
  </si>
  <si>
    <t xml:space="preserve">w latach </t>
  </si>
  <si>
    <t>Budowa dróg w mieście</t>
  </si>
  <si>
    <t>Gmina Nysa</t>
  </si>
  <si>
    <t>Gmina</t>
  </si>
  <si>
    <t xml:space="preserve">Gmina </t>
  </si>
  <si>
    <t>OGÓŁEM</t>
  </si>
  <si>
    <t>Zagospodarowanie podwórek w mieście</t>
  </si>
  <si>
    <t>Budowa dróg na obszarach wiejskich</t>
  </si>
  <si>
    <t>Oświetlenie w mieście i gminie</t>
  </si>
  <si>
    <t>w tym</t>
  </si>
  <si>
    <t>w Nysie</t>
  </si>
  <si>
    <t xml:space="preserve"> </t>
  </si>
  <si>
    <t>Aktywizacja gospodarcza rejonu</t>
  </si>
  <si>
    <t xml:space="preserve"> turystycznego Jeziora Nyskiego</t>
  </si>
  <si>
    <t xml:space="preserve">Kompleksowe uzbrojenie terenów </t>
  </si>
  <si>
    <t>przemysłowych w Nysie w rejonie ulic:</t>
  </si>
  <si>
    <t xml:space="preserve"> Dubois - Karpacka wraz z budową dróg</t>
  </si>
  <si>
    <t xml:space="preserve">Infrastruktura parkingowa i drogowa </t>
  </si>
  <si>
    <t xml:space="preserve">Jeziora Nyskiego w powiązaniu </t>
  </si>
  <si>
    <t xml:space="preserve"> WIELOLETNI  PROGRAM  INWESTYCJI  GMINNYCH  NA  LATA  2008 - 2010     </t>
  </si>
  <si>
    <t>2008-2010</t>
  </si>
  <si>
    <t xml:space="preserve">Budowa kompleksu sportowo - </t>
  </si>
  <si>
    <t>Modernizacja budynku Urzędu Miejskiego</t>
  </si>
  <si>
    <t>2008-2012</t>
  </si>
  <si>
    <t xml:space="preserve">        Wysokość wydatków w roku budżetowym</t>
  </si>
  <si>
    <t xml:space="preserve">rekreacyjnego </t>
  </si>
  <si>
    <t>kredyt</t>
  </si>
  <si>
    <t>2008-2009</t>
  </si>
  <si>
    <t>razem</t>
  </si>
  <si>
    <t>Zał. Nr 3</t>
  </si>
  <si>
    <t>z drogą krajową nr 46 - etap I</t>
  </si>
  <si>
    <t>Uzupełnienie uzbrojenia terenów</t>
  </si>
  <si>
    <t>Rewitalizacja Rynku w Nysie</t>
  </si>
  <si>
    <t>Budowa gminnej biblioteki w Nysie</t>
  </si>
  <si>
    <t>Gościniec Skorochowski</t>
  </si>
  <si>
    <t>Modernizacja Targowiska</t>
  </si>
  <si>
    <t>Miejskiego</t>
  </si>
  <si>
    <t>Rozbudowa, przebudowa kompleksu</t>
  </si>
  <si>
    <t>sportowo -rekreacyjnego w Nysie</t>
  </si>
  <si>
    <t>Rewitalizacja Parku Miejskiego</t>
  </si>
  <si>
    <t xml:space="preserve">Przebudowa ul. Sanockiej w Nysie </t>
  </si>
  <si>
    <t xml:space="preserve">Gmina  Nysa </t>
  </si>
  <si>
    <t>etap I</t>
  </si>
  <si>
    <t>Rewitalizacja  terenów plantów miejskich</t>
  </si>
  <si>
    <t xml:space="preserve">Budowa infrastruktury promocyjno - </t>
  </si>
  <si>
    <t>informacyjnej Gminy Nysa</t>
  </si>
  <si>
    <t xml:space="preserve">Przebudowa drogi w pasie ulic </t>
  </si>
  <si>
    <t>Baligrodzkiej i Rejtana w Nysie</t>
  </si>
  <si>
    <t>z dnia 18 grudnia 2008r.</t>
  </si>
  <si>
    <t>Załącznik Nr 3 do uchwały Nr XXVIII/401/08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</si>
</sst>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,_z_ł_-;\-* #,##0.00\,_z_ł_-;_-* \-??\ _z_ł_-;_-@_-"/>
    <numFmt numFmtId="165" formatCode="#,##0.0"/>
    <numFmt numFmtId="166" formatCode="#,##0.000"/>
    <numFmt numFmtId="167" formatCode="#,##0.0000"/>
    <numFmt numFmtId="168" formatCode="#,##0.00000"/>
    <numFmt numFmtId="169" formatCode="#,##0.000000"/>
  </numFmts>
  <fonts count="10">
    <font>
      <sz val="10"/>
      <name val="Arial CE"/>
      <family val="0"/>
    </font>
    <font>
      <sz val="10"/>
      <name val="Arial"/>
      <family val="0"/>
    </font>
    <font>
      <i/>
      <sz val="10"/>
      <name val="Arial CE"/>
      <family val="0"/>
    </font>
    <font>
      <b/>
      <sz val="13"/>
      <name val="Arial CE"/>
      <family val="0"/>
    </font>
    <font>
      <b/>
      <sz val="14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sz val="11"/>
      <name val="Arial CE"/>
      <family val="0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3" fontId="0" fillId="0" borderId="1" xfId="15" applyNumberFormat="1" applyFont="1" applyFill="1" applyBorder="1" applyAlignment="1" applyProtection="1">
      <alignment horizontal="right"/>
      <protection/>
    </xf>
    <xf numFmtId="3" fontId="0" fillId="0" borderId="3" xfId="15" applyNumberFormat="1" applyFont="1" applyFill="1" applyBorder="1" applyAlignment="1" applyProtection="1">
      <alignment horizontal="right"/>
      <protection/>
    </xf>
    <xf numFmtId="3" fontId="0" fillId="0" borderId="4" xfId="15" applyNumberFormat="1" applyFont="1" applyFill="1" applyBorder="1" applyAlignment="1" applyProtection="1">
      <alignment horizontal="right"/>
      <protection/>
    </xf>
    <xf numFmtId="0" fontId="0" fillId="0" borderId="3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6" xfId="0" applyFont="1" applyBorder="1" applyAlignment="1">
      <alignment horizontal="left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4" fontId="0" fillId="0" borderId="0" xfId="0" applyNumberFormat="1" applyFont="1" applyBorder="1" applyAlignment="1">
      <alignment/>
    </xf>
    <xf numFmtId="0" fontId="0" fillId="0" borderId="3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4" fontId="0" fillId="0" borderId="3" xfId="15" applyNumberFormat="1" applyFont="1" applyFill="1" applyBorder="1" applyAlignment="1" applyProtection="1">
      <alignment horizontal="right"/>
      <protection/>
    </xf>
    <xf numFmtId="4" fontId="0" fillId="0" borderId="9" xfId="15" applyNumberFormat="1" applyFont="1" applyFill="1" applyBorder="1" applyAlignment="1" applyProtection="1">
      <alignment horizontal="right"/>
      <protection/>
    </xf>
    <xf numFmtId="4" fontId="0" fillId="0" borderId="4" xfId="15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10" fontId="0" fillId="0" borderId="9" xfId="0" applyNumberFormat="1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27" xfId="0" applyFont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8" xfId="0" applyFont="1" applyBorder="1" applyAlignment="1">
      <alignment horizontal="left"/>
    </xf>
    <xf numFmtId="0" fontId="0" fillId="2" borderId="8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3" fontId="0" fillId="0" borderId="18" xfId="15" applyNumberFormat="1" applyFont="1" applyFill="1" applyBorder="1" applyAlignment="1" applyProtection="1">
      <alignment horizontal="right"/>
      <protection/>
    </xf>
    <xf numFmtId="3" fontId="0" fillId="0" borderId="29" xfId="15" applyNumberFormat="1" applyFont="1" applyFill="1" applyBorder="1" applyAlignment="1" applyProtection="1">
      <alignment horizontal="right"/>
      <protection/>
    </xf>
    <xf numFmtId="3" fontId="0" fillId="0" borderId="30" xfId="15" applyNumberFormat="1" applyFont="1" applyFill="1" applyBorder="1" applyAlignment="1" applyProtection="1">
      <alignment horizontal="right"/>
      <protection/>
    </xf>
    <xf numFmtId="3" fontId="5" fillId="0" borderId="1" xfId="15" applyNumberFormat="1" applyFont="1" applyFill="1" applyBorder="1" applyAlignment="1" applyProtection="1">
      <alignment horizontal="right"/>
      <protection/>
    </xf>
    <xf numFmtId="3" fontId="5" fillId="0" borderId="29" xfId="15" applyNumberFormat="1" applyFont="1" applyFill="1" applyBorder="1" applyAlignment="1" applyProtection="1">
      <alignment horizontal="right"/>
      <protection/>
    </xf>
    <xf numFmtId="3" fontId="0" fillId="0" borderId="9" xfId="15" applyNumberFormat="1" applyFont="1" applyFill="1" applyBorder="1" applyAlignment="1" applyProtection="1">
      <alignment horizontal="right"/>
      <protection/>
    </xf>
    <xf numFmtId="3" fontId="0" fillId="0" borderId="13" xfId="15" applyNumberFormat="1" applyFont="1" applyFill="1" applyBorder="1" applyAlignment="1" applyProtection="1">
      <alignment horizontal="right"/>
      <protection/>
    </xf>
    <xf numFmtId="3" fontId="0" fillId="0" borderId="0" xfId="15" applyNumberFormat="1" applyFont="1" applyFill="1" applyBorder="1" applyAlignment="1" applyProtection="1">
      <alignment horizontal="right"/>
      <protection/>
    </xf>
    <xf numFmtId="3" fontId="0" fillId="0" borderId="31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0" fontId="0" fillId="0" borderId="33" xfId="0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2" borderId="38" xfId="0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/>
    </xf>
    <xf numFmtId="0" fontId="0" fillId="2" borderId="41" xfId="0" applyFont="1" applyFill="1" applyBorder="1" applyAlignment="1">
      <alignment/>
    </xf>
    <xf numFmtId="0" fontId="0" fillId="2" borderId="42" xfId="0" applyFont="1" applyFill="1" applyBorder="1" applyAlignment="1">
      <alignment horizontal="center"/>
    </xf>
    <xf numFmtId="4" fontId="0" fillId="0" borderId="13" xfId="15" applyNumberFormat="1" applyFont="1" applyFill="1" applyBorder="1" applyAlignment="1" applyProtection="1">
      <alignment horizontal="right"/>
      <protection/>
    </xf>
    <xf numFmtId="4" fontId="0" fillId="0" borderId="18" xfId="15" applyNumberFormat="1" applyFont="1" applyFill="1" applyBorder="1" applyAlignment="1" applyProtection="1">
      <alignment horizontal="right"/>
      <protection/>
    </xf>
    <xf numFmtId="0" fontId="0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9" xfId="0" applyFont="1" applyBorder="1" applyAlignment="1">
      <alignment horizontal="center"/>
    </xf>
    <xf numFmtId="3" fontId="0" fillId="0" borderId="49" xfId="15" applyNumberFormat="1" applyFont="1" applyFill="1" applyBorder="1" applyAlignment="1" applyProtection="1">
      <alignment horizontal="right"/>
      <protection/>
    </xf>
    <xf numFmtId="3" fontId="0" fillId="0" borderId="50" xfId="15" applyNumberFormat="1" applyFont="1" applyFill="1" applyBorder="1" applyAlignment="1" applyProtection="1">
      <alignment horizontal="right"/>
      <protection/>
    </xf>
    <xf numFmtId="0" fontId="0" fillId="0" borderId="51" xfId="0" applyFont="1" applyBorder="1" applyAlignment="1">
      <alignment horizontal="left"/>
    </xf>
    <xf numFmtId="0" fontId="0" fillId="0" borderId="52" xfId="0" applyFont="1" applyBorder="1" applyAlignment="1">
      <alignment horizontal="left"/>
    </xf>
    <xf numFmtId="0" fontId="0" fillId="0" borderId="53" xfId="0" applyFont="1" applyBorder="1" applyAlignment="1">
      <alignment/>
    </xf>
    <xf numFmtId="0" fontId="0" fillId="2" borderId="7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54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55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/>
    </xf>
    <xf numFmtId="4" fontId="9" fillId="2" borderId="57" xfId="15" applyNumberFormat="1" applyFont="1" applyFill="1" applyBorder="1" applyAlignment="1" applyProtection="1">
      <alignment horizontal="right"/>
      <protection/>
    </xf>
    <xf numFmtId="4" fontId="7" fillId="2" borderId="57" xfId="15" applyNumberFormat="1" applyFont="1" applyFill="1" applyBorder="1" applyAlignment="1" applyProtection="1">
      <alignment horizontal="right"/>
      <protection/>
    </xf>
    <xf numFmtId="3" fontId="7" fillId="2" borderId="57" xfId="15" applyNumberFormat="1" applyFont="1" applyFill="1" applyBorder="1" applyAlignment="1" applyProtection="1">
      <alignment horizontal="right"/>
      <protection/>
    </xf>
    <xf numFmtId="3" fontId="7" fillId="2" borderId="58" xfId="15" applyNumberFormat="1" applyFont="1" applyFill="1" applyBorder="1" applyAlignment="1" applyProtection="1">
      <alignment horizontal="right"/>
      <protection/>
    </xf>
    <xf numFmtId="0" fontId="0" fillId="0" borderId="59" xfId="0" applyFont="1" applyFill="1" applyBorder="1" applyAlignment="1">
      <alignment horizontal="left"/>
    </xf>
    <xf numFmtId="4" fontId="0" fillId="0" borderId="60" xfId="0" applyNumberFormat="1" applyFont="1" applyBorder="1" applyAlignment="1">
      <alignment/>
    </xf>
    <xf numFmtId="3" fontId="0" fillId="0" borderId="60" xfId="0" applyNumberFormat="1" applyFont="1" applyBorder="1" applyAlignment="1">
      <alignment/>
    </xf>
    <xf numFmtId="3" fontId="0" fillId="0" borderId="6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1" name="Line 4"/>
        <xdr:cNvSpPr>
          <a:spLocks/>
        </xdr:cNvSpPr>
      </xdr:nvSpPr>
      <xdr:spPr>
        <a:xfrm>
          <a:off x="11125200" y="1590675"/>
          <a:ext cx="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2" name="Line 5"/>
        <xdr:cNvSpPr>
          <a:spLocks/>
        </xdr:cNvSpPr>
      </xdr:nvSpPr>
      <xdr:spPr>
        <a:xfrm>
          <a:off x="1112520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0</xdr:rowOff>
    </xdr:from>
    <xdr:to>
      <xdr:col>9</xdr:col>
      <xdr:colOff>0</xdr:colOff>
      <xdr:row>23</xdr:row>
      <xdr:rowOff>0</xdr:rowOff>
    </xdr:to>
    <xdr:sp>
      <xdr:nvSpPr>
        <xdr:cNvPr id="3" name="Line 6"/>
        <xdr:cNvSpPr>
          <a:spLocks/>
        </xdr:cNvSpPr>
      </xdr:nvSpPr>
      <xdr:spPr>
        <a:xfrm>
          <a:off x="11125200" y="37338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63</xdr:row>
      <xdr:rowOff>0</xdr:rowOff>
    </xdr:to>
    <xdr:sp>
      <xdr:nvSpPr>
        <xdr:cNvPr id="4" name="Line 7"/>
        <xdr:cNvSpPr>
          <a:spLocks/>
        </xdr:cNvSpPr>
      </xdr:nvSpPr>
      <xdr:spPr>
        <a:xfrm>
          <a:off x="11125200" y="103536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65</xdr:row>
      <xdr:rowOff>0</xdr:rowOff>
    </xdr:from>
    <xdr:to>
      <xdr:col>9</xdr:col>
      <xdr:colOff>0</xdr:colOff>
      <xdr:row>66</xdr:row>
      <xdr:rowOff>0</xdr:rowOff>
    </xdr:to>
    <xdr:sp>
      <xdr:nvSpPr>
        <xdr:cNvPr id="5" name="Line 9"/>
        <xdr:cNvSpPr>
          <a:spLocks/>
        </xdr:cNvSpPr>
      </xdr:nvSpPr>
      <xdr:spPr>
        <a:xfrm>
          <a:off x="11125200" y="108870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68"/>
  <sheetViews>
    <sheetView tabSelected="1" view="pageBreakPreview" zoomScaleSheetLayoutView="100" workbookViewId="0" topLeftCell="A1">
      <pane ySplit="9" topLeftCell="BM10" activePane="bottomLeft" state="frozen"/>
      <selection pane="topLeft" activeCell="D1" sqref="D1"/>
      <selection pane="bottomLeft" activeCell="F57" sqref="F57"/>
    </sheetView>
  </sheetViews>
  <sheetFormatPr defaultColWidth="9.00390625" defaultRowHeight="12.75"/>
  <cols>
    <col min="1" max="1" width="4.625" style="1" customWidth="1"/>
    <col min="2" max="2" width="35.125" style="2" customWidth="1"/>
    <col min="3" max="3" width="12.125" style="2" customWidth="1"/>
    <col min="4" max="4" width="9.75390625" style="2" customWidth="1"/>
    <col min="5" max="5" width="12.875" style="2" customWidth="1"/>
    <col min="6" max="6" width="16.375" style="2" customWidth="1"/>
    <col min="7" max="7" width="17.625" style="2" customWidth="1"/>
    <col min="8" max="8" width="18.375" style="2" bestFit="1" customWidth="1"/>
    <col min="9" max="9" width="19.125" style="2" customWidth="1"/>
    <col min="10" max="16384" width="9.00390625" style="2" customWidth="1"/>
  </cols>
  <sheetData>
    <row r="1" spans="1:9" ht="17.25" thickBot="1">
      <c r="A1" s="19"/>
      <c r="B1" s="19"/>
      <c r="C1" s="19"/>
      <c r="D1" s="19"/>
      <c r="E1" s="19"/>
      <c r="F1" s="19"/>
      <c r="G1" s="20"/>
      <c r="H1" s="31"/>
      <c r="I1" s="37" t="s">
        <v>41</v>
      </c>
    </row>
    <row r="2" spans="1:9" ht="18">
      <c r="A2" s="38" t="s">
        <v>31</v>
      </c>
      <c r="B2" s="39"/>
      <c r="C2" s="39"/>
      <c r="D2" s="39"/>
      <c r="E2" s="39"/>
      <c r="F2" s="39"/>
      <c r="G2" s="40"/>
      <c r="H2" s="70" t="s">
        <v>61</v>
      </c>
      <c r="I2" s="90"/>
    </row>
    <row r="3" spans="1:9" ht="12.75">
      <c r="A3" s="41"/>
      <c r="B3" s="3"/>
      <c r="E3" s="4"/>
      <c r="F3" s="4"/>
      <c r="G3" s="4"/>
      <c r="H3" s="17" t="s">
        <v>0</v>
      </c>
      <c r="I3" s="91"/>
    </row>
    <row r="4" spans="1:9" ht="12.75">
      <c r="A4" s="42"/>
      <c r="B4" s="3"/>
      <c r="C4" s="4"/>
      <c r="D4" s="4"/>
      <c r="F4" s="4"/>
      <c r="G4" s="4"/>
      <c r="H4" s="17" t="s">
        <v>60</v>
      </c>
      <c r="I4" s="91"/>
    </row>
    <row r="5" spans="1:9" ht="12.75">
      <c r="A5" s="118" t="s">
        <v>1</v>
      </c>
      <c r="B5" s="115" t="s">
        <v>2</v>
      </c>
      <c r="C5" s="22" t="s">
        <v>3</v>
      </c>
      <c r="D5" s="22" t="s">
        <v>4</v>
      </c>
      <c r="E5" s="22" t="s">
        <v>5</v>
      </c>
      <c r="F5" s="22" t="s">
        <v>6</v>
      </c>
      <c r="G5" s="75" t="s">
        <v>36</v>
      </c>
      <c r="H5" s="23"/>
      <c r="I5" s="92"/>
    </row>
    <row r="6" spans="1:9" ht="12.75">
      <c r="A6" s="119"/>
      <c r="B6" s="116"/>
      <c r="C6" s="24" t="s">
        <v>7</v>
      </c>
      <c r="D6" s="24" t="s">
        <v>8</v>
      </c>
      <c r="E6" s="24" t="s">
        <v>9</v>
      </c>
      <c r="F6" s="24" t="s">
        <v>10</v>
      </c>
      <c r="G6" s="22">
        <v>2008</v>
      </c>
      <c r="H6" s="22">
        <v>2009</v>
      </c>
      <c r="I6" s="93">
        <v>2010</v>
      </c>
    </row>
    <row r="7" spans="1:9" ht="12.75">
      <c r="A7" s="119"/>
      <c r="B7" s="116"/>
      <c r="C7" s="33" t="s">
        <v>11</v>
      </c>
      <c r="D7" s="5"/>
      <c r="E7" s="5"/>
      <c r="F7" s="33" t="s">
        <v>12</v>
      </c>
      <c r="G7" s="5"/>
      <c r="H7" s="5"/>
      <c r="I7" s="94"/>
    </row>
    <row r="8" spans="1:9" ht="12.75">
      <c r="A8" s="120"/>
      <c r="B8" s="117"/>
      <c r="C8" s="6"/>
      <c r="D8" s="6"/>
      <c r="E8" s="6"/>
      <c r="F8" s="34" t="s">
        <v>32</v>
      </c>
      <c r="G8" s="6"/>
      <c r="H8" s="6"/>
      <c r="I8" s="95"/>
    </row>
    <row r="9" spans="1:9" ht="13.5" thickBot="1">
      <c r="A9" s="43">
        <v>1</v>
      </c>
      <c r="B9" s="44">
        <v>2</v>
      </c>
      <c r="C9" s="44">
        <v>3</v>
      </c>
      <c r="D9" s="44">
        <v>4</v>
      </c>
      <c r="E9" s="44">
        <v>5</v>
      </c>
      <c r="F9" s="44">
        <v>6</v>
      </c>
      <c r="G9" s="44">
        <v>8</v>
      </c>
      <c r="H9" s="44">
        <v>9</v>
      </c>
      <c r="I9" s="96">
        <v>10</v>
      </c>
    </row>
    <row r="10" spans="1:9" ht="12.75">
      <c r="A10" s="102">
        <v>1</v>
      </c>
      <c r="B10" s="4" t="s">
        <v>13</v>
      </c>
      <c r="C10" s="46" t="s">
        <v>14</v>
      </c>
      <c r="D10" s="47" t="s">
        <v>32</v>
      </c>
      <c r="E10" s="71" t="s">
        <v>40</v>
      </c>
      <c r="F10" s="77">
        <f>SUM(G10:I10)</f>
        <v>22685000</v>
      </c>
      <c r="G10" s="77">
        <f>SUM(G11:G12)</f>
        <v>6685000</v>
      </c>
      <c r="H10" s="77">
        <v>8000000</v>
      </c>
      <c r="I10" s="77">
        <v>8000000</v>
      </c>
    </row>
    <row r="11" spans="1:9" ht="12.75">
      <c r="A11" s="101"/>
      <c r="B11" s="4"/>
      <c r="C11" s="48"/>
      <c r="D11" s="7"/>
      <c r="E11" s="10" t="s">
        <v>15</v>
      </c>
      <c r="F11" s="13"/>
      <c r="G11" s="13">
        <v>2825000</v>
      </c>
      <c r="H11" s="13"/>
      <c r="I11" s="78"/>
    </row>
    <row r="12" spans="1:9" ht="12.75">
      <c r="A12" s="101"/>
      <c r="B12" s="4"/>
      <c r="C12" s="48"/>
      <c r="D12" s="7"/>
      <c r="E12" s="10" t="s">
        <v>38</v>
      </c>
      <c r="F12" s="13"/>
      <c r="G12" s="13">
        <v>3860000</v>
      </c>
      <c r="H12" s="13"/>
      <c r="I12" s="78"/>
    </row>
    <row r="13" spans="1:9" ht="12.75">
      <c r="A13" s="105"/>
      <c r="B13" s="106"/>
      <c r="C13" s="107"/>
      <c r="D13" s="108"/>
      <c r="E13" s="109"/>
      <c r="F13" s="110"/>
      <c r="G13" s="110"/>
      <c r="H13" s="110"/>
      <c r="I13" s="111"/>
    </row>
    <row r="14" spans="1:9" ht="12.75">
      <c r="A14" s="101">
        <v>2</v>
      </c>
      <c r="B14" s="4" t="s">
        <v>52</v>
      </c>
      <c r="C14" s="48" t="s">
        <v>53</v>
      </c>
      <c r="D14" s="7" t="s">
        <v>32</v>
      </c>
      <c r="E14" s="10" t="s">
        <v>16</v>
      </c>
      <c r="F14" s="13"/>
      <c r="G14" s="13">
        <v>30000</v>
      </c>
      <c r="H14" s="13">
        <v>700000</v>
      </c>
      <c r="I14" s="78">
        <v>0</v>
      </c>
    </row>
    <row r="15" spans="1:9" ht="13.5" thickBot="1">
      <c r="A15" s="103"/>
      <c r="B15" s="45"/>
      <c r="C15" s="49"/>
      <c r="D15" s="16"/>
      <c r="E15" s="16"/>
      <c r="F15" s="14"/>
      <c r="G15" s="14"/>
      <c r="H15" s="14"/>
      <c r="I15" s="15"/>
    </row>
    <row r="16" spans="1:9" ht="12.75">
      <c r="A16" s="102">
        <v>3</v>
      </c>
      <c r="B16" s="50" t="s">
        <v>18</v>
      </c>
      <c r="C16" s="46" t="s">
        <v>14</v>
      </c>
      <c r="D16" s="47" t="s">
        <v>32</v>
      </c>
      <c r="E16" s="51" t="s">
        <v>15</v>
      </c>
      <c r="F16" s="77">
        <f>SUM(G16:I16)</f>
        <v>1635000</v>
      </c>
      <c r="G16" s="77">
        <v>35000</v>
      </c>
      <c r="H16" s="77">
        <v>1000000</v>
      </c>
      <c r="I16" s="79">
        <v>600000</v>
      </c>
    </row>
    <row r="17" spans="1:9" ht="13.5" thickBot="1">
      <c r="A17" s="76"/>
      <c r="B17" s="50"/>
      <c r="C17" s="49"/>
      <c r="D17" s="16"/>
      <c r="E17" s="52"/>
      <c r="F17" s="14"/>
      <c r="G17" s="14"/>
      <c r="H17" s="14"/>
      <c r="I17" s="15"/>
    </row>
    <row r="18" spans="1:9" ht="12.75">
      <c r="A18" s="99">
        <v>4</v>
      </c>
      <c r="B18" s="53" t="s">
        <v>24</v>
      </c>
      <c r="C18" s="55" t="s">
        <v>14</v>
      </c>
      <c r="D18" s="56" t="s">
        <v>32</v>
      </c>
      <c r="E18" s="51" t="s">
        <v>16</v>
      </c>
      <c r="F18" s="77">
        <f>SUM(G18:I18)</f>
        <v>1740000</v>
      </c>
      <c r="G18" s="77">
        <v>240000</v>
      </c>
      <c r="H18" s="77">
        <v>1000000</v>
      </c>
      <c r="I18" s="79">
        <v>500000</v>
      </c>
    </row>
    <row r="19" spans="1:9" ht="12.75">
      <c r="A19" s="101"/>
      <c r="B19" s="21" t="s">
        <v>25</v>
      </c>
      <c r="C19" s="57"/>
      <c r="D19" s="9"/>
      <c r="E19" s="8"/>
      <c r="F19" s="80"/>
      <c r="G19" s="80"/>
      <c r="H19" s="80"/>
      <c r="I19" s="81"/>
    </row>
    <row r="20" spans="1:253" s="4" customFormat="1" ht="13.5" thickBot="1">
      <c r="A20" s="76"/>
      <c r="B20" s="54"/>
      <c r="C20" s="59"/>
      <c r="D20" s="26"/>
      <c r="E20" s="60"/>
      <c r="F20" s="14" t="s">
        <v>23</v>
      </c>
      <c r="G20" s="82"/>
      <c r="H20" s="14"/>
      <c r="I20" s="15"/>
      <c r="J20" s="2"/>
      <c r="K20" s="2"/>
      <c r="L20" s="2"/>
      <c r="M20" s="2"/>
      <c r="N20" s="2"/>
      <c r="O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4" customFormat="1" ht="12.75">
      <c r="A21" s="99">
        <v>5</v>
      </c>
      <c r="B21" s="53" t="s">
        <v>19</v>
      </c>
      <c r="C21" s="61" t="s">
        <v>14</v>
      </c>
      <c r="D21" s="56" t="s">
        <v>32</v>
      </c>
      <c r="E21" s="62" t="s">
        <v>15</v>
      </c>
      <c r="F21" s="98">
        <f>SUM(G21+H21+I21)</f>
        <v>7032633.97</v>
      </c>
      <c r="G21" s="97">
        <v>882633.97</v>
      </c>
      <c r="H21" s="77">
        <v>2850000</v>
      </c>
      <c r="I21" s="79">
        <v>3300000</v>
      </c>
      <c r="J21" s="2"/>
      <c r="K21" s="2"/>
      <c r="L21" s="2"/>
      <c r="M21" s="2"/>
      <c r="N21" s="2"/>
      <c r="O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4" customFormat="1" ht="13.5" thickBot="1">
      <c r="A22" s="76"/>
      <c r="B22" s="54"/>
      <c r="C22" s="59"/>
      <c r="D22" s="26"/>
      <c r="E22" s="35"/>
      <c r="F22" s="14"/>
      <c r="G22" s="82"/>
      <c r="H22" s="14"/>
      <c r="I22" s="15"/>
      <c r="J22" s="2"/>
      <c r="K22" s="2"/>
      <c r="L22" s="2"/>
      <c r="M22" s="2"/>
      <c r="N22" s="2"/>
      <c r="O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4" customFormat="1" ht="12.75">
      <c r="A23" s="99">
        <v>6</v>
      </c>
      <c r="B23" s="21" t="s">
        <v>20</v>
      </c>
      <c r="C23" s="61" t="s">
        <v>14</v>
      </c>
      <c r="D23" s="56" t="s">
        <v>32</v>
      </c>
      <c r="E23" s="62" t="s">
        <v>15</v>
      </c>
      <c r="F23" s="77">
        <f>SUM(G23:I23)</f>
        <v>2060000</v>
      </c>
      <c r="G23" s="77">
        <v>760000</v>
      </c>
      <c r="H23" s="77">
        <v>800000</v>
      </c>
      <c r="I23" s="79">
        <v>500000</v>
      </c>
      <c r="J23" s="2"/>
      <c r="K23" s="2"/>
      <c r="L23" s="2"/>
      <c r="M23" s="2"/>
      <c r="N23" s="2"/>
      <c r="O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4" customFormat="1" ht="13.5" thickBot="1">
      <c r="A24" s="100"/>
      <c r="B24" s="63"/>
      <c r="C24" s="59"/>
      <c r="D24" s="26"/>
      <c r="E24" s="27"/>
      <c r="F24" s="14"/>
      <c r="G24" s="82"/>
      <c r="H24" s="14"/>
      <c r="I24" s="15"/>
      <c r="J24" s="2"/>
      <c r="K24" s="2"/>
      <c r="L24" s="2"/>
      <c r="M24" s="2"/>
      <c r="N24" s="2"/>
      <c r="O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4" customFormat="1" ht="12.75">
      <c r="A25" s="32">
        <v>7</v>
      </c>
      <c r="B25" s="21" t="s">
        <v>26</v>
      </c>
      <c r="C25" s="61" t="s">
        <v>14</v>
      </c>
      <c r="D25" s="56" t="s">
        <v>32</v>
      </c>
      <c r="E25" s="62" t="s">
        <v>15</v>
      </c>
      <c r="F25" s="77">
        <f>SUM(G25:I25)</f>
        <v>7380000</v>
      </c>
      <c r="G25" s="83">
        <v>2080000</v>
      </c>
      <c r="H25" s="77">
        <v>3300000</v>
      </c>
      <c r="I25" s="79">
        <v>2000000</v>
      </c>
      <c r="J25" s="2"/>
      <c r="K25" s="2"/>
      <c r="L25" s="2"/>
      <c r="M25" s="2"/>
      <c r="N25" s="2"/>
      <c r="O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4" customFormat="1" ht="12.75">
      <c r="A26" s="32"/>
      <c r="B26" s="21" t="s">
        <v>27</v>
      </c>
      <c r="C26" s="58"/>
      <c r="D26" s="8"/>
      <c r="E26" s="11"/>
      <c r="F26" s="13"/>
      <c r="G26" s="84"/>
      <c r="H26" s="13"/>
      <c r="I26" s="78"/>
      <c r="J26" s="2"/>
      <c r="K26" s="2"/>
      <c r="L26" s="2"/>
      <c r="M26" s="2"/>
      <c r="N26" s="2"/>
      <c r="O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4" customFormat="1" ht="12.75">
      <c r="A27" s="32"/>
      <c r="B27" s="21" t="s">
        <v>28</v>
      </c>
      <c r="C27" s="58"/>
      <c r="D27" s="8"/>
      <c r="E27" s="11"/>
      <c r="F27" s="13"/>
      <c r="G27" s="84"/>
      <c r="H27" s="13"/>
      <c r="I27" s="78"/>
      <c r="J27" s="2"/>
      <c r="K27" s="2"/>
      <c r="L27" s="2"/>
      <c r="M27" s="2"/>
      <c r="N27" s="2"/>
      <c r="O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4" customFormat="1" ht="13.5" thickBot="1">
      <c r="A28" s="36"/>
      <c r="B28" s="54"/>
      <c r="C28" s="59"/>
      <c r="D28" s="26"/>
      <c r="E28" s="27"/>
      <c r="F28" s="14"/>
      <c r="G28" s="82"/>
      <c r="H28" s="14"/>
      <c r="I28" s="15"/>
      <c r="J28" s="2"/>
      <c r="K28" s="2"/>
      <c r="L28" s="2"/>
      <c r="M28" s="2"/>
      <c r="N28" s="2"/>
      <c r="O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4" customFormat="1" ht="12.75">
      <c r="A29" s="32">
        <v>8</v>
      </c>
      <c r="B29" s="21" t="s">
        <v>49</v>
      </c>
      <c r="C29" s="61" t="s">
        <v>14</v>
      </c>
      <c r="D29" s="56" t="s">
        <v>32</v>
      </c>
      <c r="E29" s="62" t="s">
        <v>15</v>
      </c>
      <c r="F29" s="77">
        <f>SUM(G29+H29+I29)</f>
        <v>14700000</v>
      </c>
      <c r="G29" s="83">
        <v>700000</v>
      </c>
      <c r="H29" s="77">
        <v>10000000</v>
      </c>
      <c r="I29" s="79">
        <v>4000000</v>
      </c>
      <c r="J29" s="2"/>
      <c r="K29" s="2"/>
      <c r="L29" s="2"/>
      <c r="M29" s="2"/>
      <c r="N29" s="2"/>
      <c r="O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4" customFormat="1" ht="12.75">
      <c r="A30" s="32"/>
      <c r="B30" s="21" t="s">
        <v>50</v>
      </c>
      <c r="C30" s="58"/>
      <c r="D30" s="8"/>
      <c r="E30" s="11"/>
      <c r="F30" s="13"/>
      <c r="G30" s="84"/>
      <c r="H30" s="13"/>
      <c r="I30" s="78"/>
      <c r="J30" s="2"/>
      <c r="K30" s="2"/>
      <c r="L30" s="2"/>
      <c r="M30" s="2"/>
      <c r="N30" s="2"/>
      <c r="O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4" customFormat="1" ht="13.5" thickBot="1">
      <c r="A31" s="36"/>
      <c r="B31" s="54"/>
      <c r="C31" s="59"/>
      <c r="D31" s="26"/>
      <c r="E31" s="27"/>
      <c r="F31" s="28"/>
      <c r="G31" s="29"/>
      <c r="H31" s="28"/>
      <c r="I31" s="30"/>
      <c r="J31" s="2"/>
      <c r="K31" s="2"/>
      <c r="L31" s="2"/>
      <c r="M31" s="2"/>
      <c r="N31" s="2"/>
      <c r="O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4" customFormat="1" ht="12.75">
      <c r="A32" s="64">
        <v>9</v>
      </c>
      <c r="B32" s="56" t="s">
        <v>29</v>
      </c>
      <c r="C32" s="65" t="s">
        <v>14</v>
      </c>
      <c r="D32" s="56" t="s">
        <v>32</v>
      </c>
      <c r="E32" s="62" t="s">
        <v>15</v>
      </c>
      <c r="F32" s="77">
        <f>SUM(G32:I32)</f>
        <v>5500000</v>
      </c>
      <c r="G32" s="83">
        <v>200000</v>
      </c>
      <c r="H32" s="77">
        <v>4300000</v>
      </c>
      <c r="I32" s="79">
        <v>1000000</v>
      </c>
      <c r="J32" s="2"/>
      <c r="K32" s="2"/>
      <c r="L32" s="2"/>
      <c r="M32" s="2"/>
      <c r="N32" s="2"/>
      <c r="O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4" customFormat="1" ht="12.75">
      <c r="A33" s="66"/>
      <c r="B33" s="21" t="s">
        <v>30</v>
      </c>
      <c r="C33" s="68"/>
      <c r="D33" s="8"/>
      <c r="E33" s="12"/>
      <c r="F33" s="13"/>
      <c r="G33" s="84"/>
      <c r="H33" s="13"/>
      <c r="I33" s="78"/>
      <c r="J33" s="2"/>
      <c r="K33" s="2"/>
      <c r="L33" s="2"/>
      <c r="M33" s="2"/>
      <c r="N33" s="2"/>
      <c r="O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4" customFormat="1" ht="12.75">
      <c r="A34" s="67"/>
      <c r="B34" s="72" t="s">
        <v>42</v>
      </c>
      <c r="C34" s="68"/>
      <c r="D34" s="8"/>
      <c r="E34" s="12"/>
      <c r="F34" s="13"/>
      <c r="G34" s="84"/>
      <c r="H34" s="13"/>
      <c r="I34" s="78"/>
      <c r="J34" s="2"/>
      <c r="K34" s="2"/>
      <c r="L34" s="2"/>
      <c r="M34" s="2"/>
      <c r="N34" s="2"/>
      <c r="O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4" customFormat="1" ht="13.5" thickBot="1">
      <c r="A35" s="73"/>
      <c r="B35" s="74"/>
      <c r="C35" s="69"/>
      <c r="D35" s="26"/>
      <c r="E35" s="35"/>
      <c r="F35" s="14"/>
      <c r="G35" s="82"/>
      <c r="H35" s="14"/>
      <c r="I35" s="15"/>
      <c r="J35" s="2"/>
      <c r="K35" s="2"/>
      <c r="L35" s="2"/>
      <c r="M35" s="2"/>
      <c r="N35" s="2"/>
      <c r="O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4" customFormat="1" ht="12.75">
      <c r="A36" s="67">
        <v>10</v>
      </c>
      <c r="B36" s="72" t="s">
        <v>33</v>
      </c>
      <c r="C36" s="65" t="s">
        <v>14</v>
      </c>
      <c r="D36" s="8" t="s">
        <v>35</v>
      </c>
      <c r="E36" s="62" t="s">
        <v>15</v>
      </c>
      <c r="F36" s="13">
        <f>SUM(G36+H36+I36)</f>
        <v>13047000</v>
      </c>
      <c r="G36" s="84">
        <v>147000</v>
      </c>
      <c r="H36" s="13">
        <v>2900000</v>
      </c>
      <c r="I36" s="78">
        <v>10000000</v>
      </c>
      <c r="J36" s="2"/>
      <c r="K36" s="2"/>
      <c r="L36" s="2"/>
      <c r="M36" s="2"/>
      <c r="N36" s="2"/>
      <c r="O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253" s="4" customFormat="1" ht="12.75">
      <c r="A37" s="67"/>
      <c r="B37" s="72" t="s">
        <v>37</v>
      </c>
      <c r="C37" s="68"/>
      <c r="D37" s="8"/>
      <c r="E37" s="12"/>
      <c r="F37" s="13"/>
      <c r="G37" s="84"/>
      <c r="H37" s="13"/>
      <c r="I37" s="78"/>
      <c r="J37" s="2"/>
      <c r="K37" s="2"/>
      <c r="L37" s="2"/>
      <c r="M37" s="2"/>
      <c r="N37" s="2"/>
      <c r="O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</row>
    <row r="38" spans="1:253" s="4" customFormat="1" ht="13.5" thickBot="1">
      <c r="A38" s="73"/>
      <c r="B38" s="74"/>
      <c r="C38" s="69"/>
      <c r="D38" s="26"/>
      <c r="E38" s="35"/>
      <c r="F38" s="14"/>
      <c r="G38" s="82"/>
      <c r="H38" s="14"/>
      <c r="I38" s="15"/>
      <c r="J38" s="2"/>
      <c r="K38" s="2"/>
      <c r="L38" s="2"/>
      <c r="M38" s="2"/>
      <c r="N38" s="2"/>
      <c r="O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</row>
    <row r="39" spans="1:253" s="4" customFormat="1" ht="12.75">
      <c r="A39" s="67">
        <v>11</v>
      </c>
      <c r="B39" s="72" t="s">
        <v>34</v>
      </c>
      <c r="C39" s="65" t="s">
        <v>14</v>
      </c>
      <c r="D39" s="8" t="s">
        <v>32</v>
      </c>
      <c r="E39" s="62" t="s">
        <v>15</v>
      </c>
      <c r="F39" s="13">
        <f>SUM(G39+H39+I39)</f>
        <v>5000000</v>
      </c>
      <c r="G39" s="84">
        <v>1000000</v>
      </c>
      <c r="H39" s="13">
        <v>2000000</v>
      </c>
      <c r="I39" s="78">
        <v>2000000</v>
      </c>
      <c r="J39" s="2"/>
      <c r="K39" s="2"/>
      <c r="L39" s="2"/>
      <c r="M39" s="2"/>
      <c r="N39" s="2"/>
      <c r="O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</row>
    <row r="40" spans="1:253" s="4" customFormat="1" ht="12.75">
      <c r="A40" s="67"/>
      <c r="B40" s="72" t="s">
        <v>22</v>
      </c>
      <c r="C40" s="68"/>
      <c r="D40" s="8"/>
      <c r="E40" s="12"/>
      <c r="F40" s="13"/>
      <c r="G40" s="84"/>
      <c r="H40" s="13"/>
      <c r="I40" s="78"/>
      <c r="J40" s="2"/>
      <c r="K40" s="2"/>
      <c r="L40" s="2"/>
      <c r="M40" s="2"/>
      <c r="N40" s="2"/>
      <c r="O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</row>
    <row r="41" spans="1:253" s="4" customFormat="1" ht="13.5" thickBot="1">
      <c r="A41" s="73"/>
      <c r="B41" s="74"/>
      <c r="C41" s="69"/>
      <c r="D41" s="26"/>
      <c r="E41" s="35"/>
      <c r="F41" s="14"/>
      <c r="G41" s="82"/>
      <c r="H41" s="14"/>
      <c r="I41" s="15"/>
      <c r="J41" s="2"/>
      <c r="K41" s="2"/>
      <c r="L41" s="2"/>
      <c r="M41" s="2"/>
      <c r="N41" s="2"/>
      <c r="O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</row>
    <row r="42" spans="1:253" s="4" customFormat="1" ht="12.75">
      <c r="A42" s="67">
        <v>12</v>
      </c>
      <c r="B42" s="72" t="s">
        <v>43</v>
      </c>
      <c r="C42" s="68" t="s">
        <v>14</v>
      </c>
      <c r="D42" s="8" t="s">
        <v>32</v>
      </c>
      <c r="E42" s="12" t="s">
        <v>15</v>
      </c>
      <c r="F42" s="13">
        <f>SUM(G42:I42)</f>
        <v>5708000</v>
      </c>
      <c r="G42" s="84">
        <v>708000</v>
      </c>
      <c r="H42" s="13">
        <v>2000000</v>
      </c>
      <c r="I42" s="78">
        <v>3000000</v>
      </c>
      <c r="J42" s="2"/>
      <c r="K42" s="2"/>
      <c r="L42" s="2"/>
      <c r="M42" s="2"/>
      <c r="N42" s="2"/>
      <c r="O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</row>
    <row r="43" spans="1:253" s="4" customFormat="1" ht="13.5" thickBot="1">
      <c r="A43" s="73"/>
      <c r="B43" s="74"/>
      <c r="C43" s="69"/>
      <c r="D43" s="26"/>
      <c r="E43" s="35"/>
      <c r="F43" s="14"/>
      <c r="G43" s="82"/>
      <c r="H43" s="14"/>
      <c r="I43" s="15"/>
      <c r="J43" s="2"/>
      <c r="K43" s="2"/>
      <c r="L43" s="2"/>
      <c r="M43" s="2"/>
      <c r="N43" s="2"/>
      <c r="O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</row>
    <row r="44" spans="1:253" s="4" customFormat="1" ht="12.75">
      <c r="A44" s="67">
        <v>13</v>
      </c>
      <c r="B44" s="72" t="s">
        <v>44</v>
      </c>
      <c r="C44" s="68" t="s">
        <v>14</v>
      </c>
      <c r="D44" s="8" t="s">
        <v>32</v>
      </c>
      <c r="E44" s="12" t="s">
        <v>15</v>
      </c>
      <c r="F44" s="13">
        <f>SUM(G44:I44)</f>
        <v>370000</v>
      </c>
      <c r="G44" s="84">
        <v>20000</v>
      </c>
      <c r="H44" s="13">
        <v>150000</v>
      </c>
      <c r="I44" s="78">
        <v>200000</v>
      </c>
      <c r="J44" s="2"/>
      <c r="K44" s="2"/>
      <c r="L44" s="2"/>
      <c r="M44" s="2"/>
      <c r="N44" s="2"/>
      <c r="O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</row>
    <row r="45" spans="1:253" s="4" customFormat="1" ht="13.5" thickBot="1">
      <c r="A45" s="73"/>
      <c r="B45" s="74"/>
      <c r="C45" s="69"/>
      <c r="D45" s="26"/>
      <c r="E45" s="35"/>
      <c r="F45" s="14"/>
      <c r="G45" s="82"/>
      <c r="H45" s="14"/>
      <c r="I45" s="15"/>
      <c r="J45" s="2"/>
      <c r="K45" s="2"/>
      <c r="L45" s="2"/>
      <c r="M45" s="2"/>
      <c r="N45" s="2"/>
      <c r="O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</row>
    <row r="46" spans="1:253" s="4" customFormat="1" ht="12.75">
      <c r="A46" s="67">
        <v>14</v>
      </c>
      <c r="B46" s="72" t="s">
        <v>45</v>
      </c>
      <c r="C46" s="68" t="s">
        <v>14</v>
      </c>
      <c r="D46" s="8" t="s">
        <v>32</v>
      </c>
      <c r="E46" s="12" t="s">
        <v>15</v>
      </c>
      <c r="F46" s="13">
        <f>SUM(G46:I46)</f>
        <v>6080000</v>
      </c>
      <c r="G46" s="84">
        <v>80000</v>
      </c>
      <c r="H46" s="13">
        <v>1000000</v>
      </c>
      <c r="I46" s="78">
        <v>5000000</v>
      </c>
      <c r="J46" s="2"/>
      <c r="K46" s="2"/>
      <c r="L46" s="2"/>
      <c r="M46" s="2"/>
      <c r="N46" s="2"/>
      <c r="O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</row>
    <row r="47" spans="1:253" s="4" customFormat="1" ht="13.5" thickBot="1">
      <c r="A47" s="73"/>
      <c r="B47" s="74"/>
      <c r="C47" s="69"/>
      <c r="D47" s="26"/>
      <c r="E47" s="35"/>
      <c r="F47" s="14"/>
      <c r="G47" s="82"/>
      <c r="H47" s="14"/>
      <c r="I47" s="15"/>
      <c r="J47" s="2"/>
      <c r="K47" s="2"/>
      <c r="L47" s="2"/>
      <c r="M47" s="2"/>
      <c r="N47" s="2"/>
      <c r="O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</row>
    <row r="48" spans="1:253" s="4" customFormat="1" ht="12.75">
      <c r="A48" s="67">
        <v>15</v>
      </c>
      <c r="B48" s="72" t="s">
        <v>46</v>
      </c>
      <c r="C48" s="68" t="s">
        <v>14</v>
      </c>
      <c r="D48" s="8" t="s">
        <v>39</v>
      </c>
      <c r="E48" s="12" t="s">
        <v>15</v>
      </c>
      <c r="F48" s="13">
        <f>SUM(G48:I48)</f>
        <v>902000</v>
      </c>
      <c r="G48" s="84">
        <v>2000</v>
      </c>
      <c r="H48" s="13">
        <v>900000</v>
      </c>
      <c r="I48" s="78">
        <v>0</v>
      </c>
      <c r="J48" s="2"/>
      <c r="K48" s="2"/>
      <c r="L48" s="2"/>
      <c r="M48" s="2"/>
      <c r="N48" s="2"/>
      <c r="O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</row>
    <row r="49" spans="1:253" s="4" customFormat="1" ht="13.5" thickBot="1">
      <c r="A49" s="73"/>
      <c r="B49" s="74"/>
      <c r="C49" s="69"/>
      <c r="D49" s="26"/>
      <c r="E49" s="35"/>
      <c r="F49" s="14"/>
      <c r="G49" s="82"/>
      <c r="H49" s="14"/>
      <c r="I49" s="15"/>
      <c r="J49" s="2"/>
      <c r="K49" s="2"/>
      <c r="L49" s="2"/>
      <c r="M49" s="2"/>
      <c r="N49" s="2"/>
      <c r="O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</row>
    <row r="50" spans="1:253" s="4" customFormat="1" ht="12.75">
      <c r="A50" s="67">
        <v>16</v>
      </c>
      <c r="B50" s="72" t="s">
        <v>47</v>
      </c>
      <c r="C50" s="68" t="s">
        <v>14</v>
      </c>
      <c r="D50" s="8" t="s">
        <v>32</v>
      </c>
      <c r="E50" s="12" t="s">
        <v>15</v>
      </c>
      <c r="F50" s="13">
        <f>SUM(G50:I50)</f>
        <v>1005000</v>
      </c>
      <c r="G50" s="84">
        <v>5000</v>
      </c>
      <c r="H50" s="13">
        <v>500000</v>
      </c>
      <c r="I50" s="78">
        <v>500000</v>
      </c>
      <c r="J50" s="2"/>
      <c r="K50" s="2"/>
      <c r="L50" s="2"/>
      <c r="M50" s="2"/>
      <c r="N50" s="2"/>
      <c r="O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</row>
    <row r="51" spans="1:253" s="4" customFormat="1" ht="12.75">
      <c r="A51" s="67"/>
      <c r="B51" s="72" t="s">
        <v>48</v>
      </c>
      <c r="C51" s="68"/>
      <c r="D51" s="8"/>
      <c r="E51" s="12"/>
      <c r="F51" s="13"/>
      <c r="G51" s="84"/>
      <c r="H51" s="13"/>
      <c r="I51" s="78"/>
      <c r="J51" s="2"/>
      <c r="K51" s="2"/>
      <c r="L51" s="2"/>
      <c r="M51" s="2"/>
      <c r="N51" s="2"/>
      <c r="O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</row>
    <row r="52" spans="1:253" s="4" customFormat="1" ht="13.5" thickBot="1">
      <c r="A52" s="73"/>
      <c r="B52" s="74"/>
      <c r="C52" s="69"/>
      <c r="D52" s="26"/>
      <c r="E52" s="35"/>
      <c r="F52" s="14"/>
      <c r="G52" s="82"/>
      <c r="H52" s="14"/>
      <c r="I52" s="15"/>
      <c r="J52" s="2"/>
      <c r="K52" s="2"/>
      <c r="L52" s="2"/>
      <c r="M52" s="2"/>
      <c r="N52" s="2"/>
      <c r="O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</row>
    <row r="53" spans="1:253" s="4" customFormat="1" ht="12.75">
      <c r="A53" s="104">
        <v>17</v>
      </c>
      <c r="B53" s="112" t="s">
        <v>58</v>
      </c>
      <c r="C53" s="113" t="s">
        <v>14</v>
      </c>
      <c r="D53" s="56" t="s">
        <v>32</v>
      </c>
      <c r="E53" s="62" t="s">
        <v>15</v>
      </c>
      <c r="F53" s="77">
        <f>SUM(G53+H53+I53)</f>
        <v>3550000</v>
      </c>
      <c r="G53" s="83">
        <v>50000</v>
      </c>
      <c r="H53" s="77">
        <v>1500000</v>
      </c>
      <c r="I53" s="79">
        <v>2000000</v>
      </c>
      <c r="J53" s="2"/>
      <c r="K53" s="2"/>
      <c r="L53" s="2"/>
      <c r="M53" s="2"/>
      <c r="N53" s="2"/>
      <c r="O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</row>
    <row r="54" spans="1:253" s="4" customFormat="1" ht="12.75">
      <c r="A54" s="67"/>
      <c r="B54" s="72" t="s">
        <v>59</v>
      </c>
      <c r="C54" s="68"/>
      <c r="D54" s="8"/>
      <c r="E54" s="12"/>
      <c r="F54" s="13"/>
      <c r="G54" s="84"/>
      <c r="H54" s="13"/>
      <c r="I54" s="78"/>
      <c r="J54" s="2"/>
      <c r="K54" s="2"/>
      <c r="L54" s="2"/>
      <c r="M54" s="2"/>
      <c r="N54" s="2"/>
      <c r="O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</row>
    <row r="55" spans="1:253" s="4" customFormat="1" ht="13.5" thickBot="1">
      <c r="A55" s="73"/>
      <c r="B55" s="74"/>
      <c r="C55" s="69"/>
      <c r="D55" s="26"/>
      <c r="E55" s="35"/>
      <c r="F55" s="14"/>
      <c r="G55" s="82"/>
      <c r="H55" s="14"/>
      <c r="I55" s="15"/>
      <c r="J55" s="2"/>
      <c r="K55" s="2"/>
      <c r="L55" s="2"/>
      <c r="M55" s="2"/>
      <c r="N55" s="2"/>
      <c r="O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</row>
    <row r="56" spans="1:253" s="4" customFormat="1" ht="12.75">
      <c r="A56" s="67">
        <v>18</v>
      </c>
      <c r="B56" s="72" t="s">
        <v>55</v>
      </c>
      <c r="C56" s="68" t="s">
        <v>14</v>
      </c>
      <c r="D56" s="8" t="s">
        <v>39</v>
      </c>
      <c r="E56" s="12" t="s">
        <v>15</v>
      </c>
      <c r="F56" s="13">
        <f>SUM(G56+H56+I56)</f>
        <v>101000</v>
      </c>
      <c r="G56" s="84">
        <v>1000</v>
      </c>
      <c r="H56" s="13">
        <v>100000</v>
      </c>
      <c r="I56" s="78">
        <v>0</v>
      </c>
      <c r="J56" s="2"/>
      <c r="K56" s="2"/>
      <c r="L56" s="2"/>
      <c r="M56" s="2"/>
      <c r="N56" s="2"/>
      <c r="O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</row>
    <row r="57" spans="1:253" s="4" customFormat="1" ht="12.75">
      <c r="A57" s="67"/>
      <c r="B57" s="72" t="s">
        <v>54</v>
      </c>
      <c r="C57" s="68"/>
      <c r="D57" s="8"/>
      <c r="E57" s="12"/>
      <c r="F57" s="13"/>
      <c r="G57" s="84"/>
      <c r="H57" s="13"/>
      <c r="I57" s="78"/>
      <c r="J57" s="2"/>
      <c r="K57" s="2"/>
      <c r="L57" s="2"/>
      <c r="M57" s="2"/>
      <c r="N57" s="2"/>
      <c r="O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</row>
    <row r="58" spans="1:253" s="4" customFormat="1" ht="13.5" thickBot="1">
      <c r="A58" s="73"/>
      <c r="B58" s="74"/>
      <c r="C58" s="69"/>
      <c r="D58" s="26"/>
      <c r="E58" s="35"/>
      <c r="F58" s="14"/>
      <c r="G58" s="82"/>
      <c r="H58" s="14"/>
      <c r="I58" s="15"/>
      <c r="J58" s="2"/>
      <c r="K58" s="2"/>
      <c r="L58" s="2"/>
      <c r="M58" s="2"/>
      <c r="N58" s="2"/>
      <c r="O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</row>
    <row r="59" spans="1:253" s="4" customFormat="1" ht="12.75">
      <c r="A59" s="104">
        <v>19</v>
      </c>
      <c r="B59" s="112" t="s">
        <v>51</v>
      </c>
      <c r="C59" s="113" t="s">
        <v>14</v>
      </c>
      <c r="D59" s="56" t="s">
        <v>39</v>
      </c>
      <c r="E59" s="62" t="s">
        <v>15</v>
      </c>
      <c r="F59" s="77">
        <f>SUM(G59:I59)</f>
        <v>201000</v>
      </c>
      <c r="G59" s="83">
        <v>1000</v>
      </c>
      <c r="H59" s="77">
        <v>200000</v>
      </c>
      <c r="I59" s="79">
        <v>0</v>
      </c>
      <c r="J59" s="2"/>
      <c r="K59" s="2"/>
      <c r="L59" s="2"/>
      <c r="M59" s="2"/>
      <c r="N59" s="2"/>
      <c r="O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</row>
    <row r="60" spans="1:253" s="4" customFormat="1" ht="13.5" thickBot="1">
      <c r="A60" s="73"/>
      <c r="B60" s="74"/>
      <c r="C60" s="69"/>
      <c r="D60" s="26"/>
      <c r="E60" s="35"/>
      <c r="F60" s="14"/>
      <c r="G60" s="82"/>
      <c r="H60" s="14"/>
      <c r="I60" s="15"/>
      <c r="J60" s="2"/>
      <c r="K60" s="2"/>
      <c r="L60" s="2"/>
      <c r="M60" s="2"/>
      <c r="N60" s="2"/>
      <c r="O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</row>
    <row r="61" spans="1:253" s="4" customFormat="1" ht="12.75">
      <c r="A61" s="67">
        <v>20</v>
      </c>
      <c r="B61" s="72" t="s">
        <v>56</v>
      </c>
      <c r="C61" s="68" t="s">
        <v>14</v>
      </c>
      <c r="D61" s="8" t="s">
        <v>39</v>
      </c>
      <c r="E61" s="12" t="s">
        <v>15</v>
      </c>
      <c r="F61" s="13">
        <f>SUM(G61:I61)</f>
        <v>70000</v>
      </c>
      <c r="G61" s="84">
        <v>35000</v>
      </c>
      <c r="H61" s="13">
        <v>35000</v>
      </c>
      <c r="I61" s="78">
        <v>0</v>
      </c>
      <c r="J61" s="2"/>
      <c r="K61" s="2"/>
      <c r="L61" s="2"/>
      <c r="M61" s="2"/>
      <c r="N61" s="2"/>
      <c r="O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</row>
    <row r="62" spans="1:253" s="4" customFormat="1" ht="13.5" thickBot="1">
      <c r="A62" s="73"/>
      <c r="B62" s="114" t="s">
        <v>57</v>
      </c>
      <c r="C62" s="69"/>
      <c r="D62" s="26"/>
      <c r="E62" s="35"/>
      <c r="F62" s="14"/>
      <c r="G62" s="82"/>
      <c r="H62" s="14"/>
      <c r="I62" s="15"/>
      <c r="J62" s="2"/>
      <c r="K62" s="2"/>
      <c r="L62" s="2"/>
      <c r="M62" s="2"/>
      <c r="N62" s="2"/>
      <c r="O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</row>
    <row r="63" spans="1:9" ht="16.5" thickBot="1">
      <c r="A63" s="12"/>
      <c r="B63" s="4"/>
      <c r="C63" s="4"/>
      <c r="D63" s="4"/>
      <c r="E63" s="121" t="s">
        <v>17</v>
      </c>
      <c r="F63" s="122">
        <f>SUM(G63+H63+I63)</f>
        <v>99496633.97</v>
      </c>
      <c r="G63" s="123">
        <f>SUM(G10+G16+G18+G21+G23+G25+G29+G32+G36+G39+G42+G44+G46+G48+G50+G53+G59+G56+G14+G61)</f>
        <v>13661633.969999999</v>
      </c>
      <c r="H63" s="124">
        <f>+SUM(H10+H16+H18+H21+H23+H25+H29+H32+H36+H39+H42+H44+H46+H48+H50+H53+H59+H56+H14+H61)</f>
        <v>43235000</v>
      </c>
      <c r="I63" s="125">
        <f>SUM(I10+I16+I18+I21+I23+I25+I29+I32+I36+I39+I42+I44+I46+I48+I50+I53+I59+I61)</f>
        <v>42600000</v>
      </c>
    </row>
    <row r="64" spans="5:9" ht="12.75">
      <c r="E64" s="18" t="s">
        <v>21</v>
      </c>
      <c r="F64" s="85"/>
      <c r="G64" s="85"/>
      <c r="H64" s="85"/>
      <c r="I64" s="86"/>
    </row>
    <row r="65" spans="5:9" ht="12.75">
      <c r="E65" s="87" t="s">
        <v>38</v>
      </c>
      <c r="F65" s="88">
        <f>SUM(G65:I65)</f>
        <v>3860000</v>
      </c>
      <c r="G65" s="88">
        <f>G12</f>
        <v>3860000</v>
      </c>
      <c r="H65" s="88">
        <v>0</v>
      </c>
      <c r="I65" s="89">
        <v>0</v>
      </c>
    </row>
    <row r="66" spans="5:9" ht="13.5" thickBot="1">
      <c r="E66" s="126" t="s">
        <v>15</v>
      </c>
      <c r="F66" s="127">
        <f>SUM(G66+H66+I66)</f>
        <v>95605633.97</v>
      </c>
      <c r="G66" s="127">
        <f>SUM(G11+G16+G18+G21+G23+G25+G29+G32+G36+G39+G42+G44+G46+G48+G50+G53+G59+G61)</f>
        <v>9770633.969999999</v>
      </c>
      <c r="H66" s="128">
        <f>SUM(H10:H61)</f>
        <v>43235000</v>
      </c>
      <c r="I66" s="129">
        <f>SUM(I10:I61)</f>
        <v>42600000</v>
      </c>
    </row>
    <row r="68" ht="12.75">
      <c r="F68" s="25"/>
    </row>
  </sheetData>
  <mergeCells count="2">
    <mergeCell ref="B5:B8"/>
    <mergeCell ref="A5:A8"/>
  </mergeCells>
  <printOptions/>
  <pageMargins left="2.5590551181102366" right="1.5748031496062993" top="0.13" bottom="0.19" header="0.23" footer="0.16"/>
  <pageSetup horizontalDpi="300" verticalDpi="300" orientation="landscape" paperSize="9" scale="66" r:id="rId2"/>
  <colBreaks count="1" manualBreakCount="1">
    <brk id="9" max="6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2" customWidth="1"/>
  </cols>
  <sheetData/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2" customWidth="1"/>
  </cols>
  <sheetData/>
  <printOptions/>
  <pageMargins left="0.7875" right="0.7875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Długosz</cp:lastModifiedBy>
  <cp:lastPrinted>2008-12-18T14:28:08Z</cp:lastPrinted>
  <dcterms:created xsi:type="dcterms:W3CDTF">2004-06-11T08:40:51Z</dcterms:created>
  <dcterms:modified xsi:type="dcterms:W3CDTF">2008-12-18T14:28:51Z</dcterms:modified>
  <cp:category/>
  <cp:version/>
  <cp:contentType/>
  <cp:contentStatus/>
  <cp:revision>1</cp:revision>
</cp:coreProperties>
</file>