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<sst xmlns="http://schemas.openxmlformats.org/spreadsheetml/2006/main" count="82" uniqueCount="78">
  <si>
    <t>Lp.</t>
  </si>
  <si>
    <t>Wyszczególnienie</t>
  </si>
  <si>
    <t>Paragraf</t>
  </si>
  <si>
    <t>I</t>
  </si>
  <si>
    <t>Stan środków obrotowych na początku roku.</t>
  </si>
  <si>
    <t>Środki pieniężne</t>
  </si>
  <si>
    <t xml:space="preserve">Należności </t>
  </si>
  <si>
    <t>Zobowiązania</t>
  </si>
  <si>
    <t>II</t>
  </si>
  <si>
    <t>Przychody ogółem</t>
  </si>
  <si>
    <t>Różne opłaty – zgodnie z art.87b ustawy o ochronie i kształtowaniu środowiska</t>
  </si>
  <si>
    <t>Wpływy za składowanie odpadów na terenie gminy,</t>
  </si>
  <si>
    <t>opłaty z tytułu usuwania drzew i krzewów,</t>
  </si>
  <si>
    <t>wpływy z opłat za gospodarcze korzystanie ze środowiska i dokonywania w nim zmian oraz szczególne korzystanie z wód i urządzeń wodnych,</t>
  </si>
  <si>
    <t>wpływy z przedsięwzięć organizowanych na rzecz ochrony środowiska i gospodarki wodnej, dobrowolne wpłaty zakładów pracy, dobrowolne wpłaty, zapisy i darowizny osób fizycznych i prawnych oraz świadczenia rzeczowe i środki pochodzące z fundacji.</t>
  </si>
  <si>
    <t xml:space="preserve">Kary i grzywny </t>
  </si>
  <si>
    <t>III</t>
  </si>
  <si>
    <t xml:space="preserve">Razem / I + II / suma bilansu </t>
  </si>
  <si>
    <t>IV</t>
  </si>
  <si>
    <t xml:space="preserve">Wydatki  ogółem </t>
  </si>
  <si>
    <t>Zakup  materiałów  i  wyposażenia /kosze, pojemniki  do segregacji odpadów, aparat fotograficzny cyfrowy, materiał itp../</t>
  </si>
  <si>
    <t>Zakup  pomocy  naukowych, dydaktycznych, książek oraz oprogramowania komputerowego</t>
  </si>
  <si>
    <t xml:space="preserve">Zakup  usług  pozostałych </t>
  </si>
  <si>
    <t xml:space="preserve">Dotacje przekazane z funduszy celowych na realizację zadań bieżących dla jednostek sektora finansów publicznych </t>
  </si>
  <si>
    <t>Dofinansowanie koła pszczelarzy – zakup leków do pasiek</t>
  </si>
  <si>
    <t>Dofinansowanie akcji edukacyjnych realizowanych przez Polski Związek Wędkarski</t>
  </si>
  <si>
    <t>Zielone szkoły i inne cele związane z edukacją ekologiczną</t>
  </si>
  <si>
    <t xml:space="preserve">Dotacje przekazane z funduszy celowych na realizację zadań bieżących dla jednostek niezaliczanych do sektora finansów publicznych </t>
  </si>
  <si>
    <t>2450</t>
  </si>
  <si>
    <t>5 000</t>
  </si>
  <si>
    <t>Dofinansowanie różnych akcji edukacyjnych</t>
  </si>
  <si>
    <t>4</t>
  </si>
  <si>
    <t>Szkolenia - podróże krajowe</t>
  </si>
  <si>
    <t>4410</t>
  </si>
  <si>
    <t>Szkolenia</t>
  </si>
  <si>
    <t>6</t>
  </si>
  <si>
    <t xml:space="preserve">Dotacje z funduszy celowych na finansowanie lub dofinansowanie kosztów realizacji inwestycji i zakupów inwestycyjnych jednostek sektora finansów publicznych </t>
  </si>
  <si>
    <t>6260</t>
  </si>
  <si>
    <t>7</t>
  </si>
  <si>
    <t xml:space="preserve">Dotacje z funduszy celowych na finansowanie lub dofinansowanie kosztów realizacji inwestycji i zakupów inwestycyjnych jednostek niezaliczanych do sektora finansów publicznych </t>
  </si>
  <si>
    <t>6270</t>
  </si>
  <si>
    <t>Wydatki na inwestycje funduszy celowych</t>
  </si>
  <si>
    <t>6120</t>
  </si>
  <si>
    <t>V</t>
  </si>
  <si>
    <t>Stan środków obrotowych na koniec roku / III - IV /</t>
  </si>
  <si>
    <t>W tym środki pieniężne</t>
  </si>
  <si>
    <t>VI</t>
  </si>
  <si>
    <t xml:space="preserve">Razem / IV + V / suma bilansowa </t>
  </si>
  <si>
    <t>Konserwacja całoroczna kanału Bielawskiego na odcinku od ul. Racławickiej do ulicy Bohaterów Warszawy</t>
  </si>
  <si>
    <t>Konserwacja całoroczna rowu Fortecznego</t>
  </si>
  <si>
    <t>Konserwacja całoroczna kanału Młynówka</t>
  </si>
  <si>
    <t>Konserwacja rowu przy ul. Orzeszkowej</t>
  </si>
  <si>
    <t>Konserwacja stawu Łódkowego</t>
  </si>
  <si>
    <t>Konserwacja kanału łączącego Nysę Kłodzką z fortem wodnym oraz fosą wokół fortów</t>
  </si>
  <si>
    <t>Dofinansowanie innych wniosków z zakresu inwestycji proekologicznych</t>
  </si>
  <si>
    <t>Dofinansowanie utylizacja pokryć dachowych wykonanych z elementów zawierających azbest osób fizycznych</t>
  </si>
  <si>
    <t>Dofinansowanie modernizacji systemów ogrzewania osób fizycznych</t>
  </si>
  <si>
    <t>Wykonanie kanalizacji sanitarnej na odcinku 30 metrów na terenie NOR</t>
  </si>
  <si>
    <t>Budowa magazynu podchlorynu sodu na kompielisku miejskim dla NOR</t>
  </si>
  <si>
    <t xml:space="preserve">Pielęgnacja i wycinka drzewostanu, utrzymanie gminnych terenów zielonych  </t>
  </si>
  <si>
    <t>Projekty, opracowania  dot. ochrony środowiska  / park, las komunalny</t>
  </si>
  <si>
    <t>Likwidacja dzikich wysypisk śmieci</t>
  </si>
  <si>
    <t>Różne formy edukacji ekologicznej</t>
  </si>
  <si>
    <t>Zakup środków pianotwórczych</t>
  </si>
  <si>
    <t>Dział 900 – Gospodarka komunalna i ochrona środowiska</t>
  </si>
  <si>
    <t>Rozdział 90011 - Gminny Fundusz Ochrony Środowiska i Gospodarki Wodnej</t>
  </si>
  <si>
    <t>Plan na 2005</t>
  </si>
  <si>
    <t>Zakup motopompy pożarniczej</t>
  </si>
  <si>
    <t>Zmniejszyć</t>
  </si>
  <si>
    <t>Zwiększyć</t>
  </si>
  <si>
    <t>Plan po zmianach</t>
  </si>
  <si>
    <t>Załadunek transport oraz utylizacja eternitu z remontu dachu w świetlicy w Konradowej</t>
  </si>
  <si>
    <t>Zakup Motopomp Pływających - 2 szt</t>
  </si>
  <si>
    <t>„Remonty i koserwacja rowów i innych urządzeń wodnych na terenie  miasta  i   gminy Nysa”</t>
  </si>
  <si>
    <t>Załącznik Nr 3</t>
  </si>
  <si>
    <t>Rady Miejskiej w Nysie</t>
  </si>
  <si>
    <t>do uchwały Nr XLVI/775/05</t>
  </si>
  <si>
    <t>z dnia 30 grudnia 2005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</si>
</sst>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"/>
    <numFmt numFmtId="171" formatCode="#,##0.00\ _z_ł"/>
    <numFmt numFmtId="172" formatCode="#,##0.0\ _z_ł"/>
    <numFmt numFmtId="173" formatCode="#,##0\ _z_ł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Dashed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169" fontId="2" fillId="2" borderId="5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69" fontId="1" fillId="0" borderId="11" xfId="0" applyNumberFormat="1" applyFont="1" applyBorder="1" applyAlignment="1">
      <alignment horizontal="right" vertical="top" wrapText="1"/>
    </xf>
    <xf numFmtId="169" fontId="1" fillId="0" borderId="12" xfId="0" applyNumberFormat="1" applyFont="1" applyBorder="1" applyAlignment="1">
      <alignment horizontal="right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169" fontId="2" fillId="2" borderId="7" xfId="0" applyNumberFormat="1" applyFont="1" applyFill="1" applyBorder="1" applyAlignment="1">
      <alignment horizontal="right" vertical="top" wrapText="1"/>
    </xf>
    <xf numFmtId="169" fontId="1" fillId="0" borderId="7" xfId="0" applyNumberFormat="1" applyFont="1" applyBorder="1" applyAlignment="1">
      <alignment horizontal="right" vertical="top" wrapText="1"/>
    </xf>
    <xf numFmtId="169" fontId="1" fillId="0" borderId="0" xfId="0" applyNumberFormat="1" applyFont="1" applyBorder="1" applyAlignment="1">
      <alignment horizontal="right" vertical="top" wrapText="1"/>
    </xf>
    <xf numFmtId="169" fontId="2" fillId="0" borderId="13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169" fontId="1" fillId="0" borderId="14" xfId="0" applyNumberFormat="1" applyFont="1" applyBorder="1" applyAlignment="1">
      <alignment horizontal="right" vertical="top" wrapText="1"/>
    </xf>
    <xf numFmtId="169" fontId="1" fillId="0" borderId="15" xfId="0" applyNumberFormat="1" applyFont="1" applyBorder="1" applyAlignment="1">
      <alignment horizontal="right" vertical="top" wrapText="1"/>
    </xf>
    <xf numFmtId="169" fontId="2" fillId="2" borderId="16" xfId="0" applyNumberFormat="1" applyFont="1" applyFill="1" applyBorder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169" fontId="1" fillId="0" borderId="16" xfId="0" applyNumberFormat="1" applyFont="1" applyBorder="1" applyAlignment="1">
      <alignment horizontal="right" vertical="top" wrapText="1"/>
    </xf>
    <xf numFmtId="169" fontId="1" fillId="0" borderId="8" xfId="0" applyNumberFormat="1" applyFont="1" applyBorder="1" applyAlignment="1">
      <alignment horizontal="right" vertical="top" wrapText="1"/>
    </xf>
    <xf numFmtId="169" fontId="1" fillId="0" borderId="3" xfId="0" applyNumberFormat="1" applyFont="1" applyBorder="1" applyAlignment="1">
      <alignment horizontal="right" vertical="top" wrapText="1"/>
    </xf>
    <xf numFmtId="169" fontId="2" fillId="2" borderId="10" xfId="0" applyNumberFormat="1" applyFont="1" applyFill="1" applyBorder="1" applyAlignment="1">
      <alignment horizontal="right" vertical="top" wrapText="1"/>
    </xf>
    <xf numFmtId="169" fontId="1" fillId="0" borderId="5" xfId="0" applyNumberFormat="1" applyFont="1" applyBorder="1" applyAlignment="1">
      <alignment horizontal="right" vertical="top" wrapText="1"/>
    </xf>
    <xf numFmtId="169" fontId="2" fillId="0" borderId="10" xfId="0" applyNumberFormat="1" applyFont="1" applyBorder="1" applyAlignment="1">
      <alignment horizontal="right" vertical="top" wrapText="1"/>
    </xf>
    <xf numFmtId="169" fontId="1" fillId="0" borderId="10" xfId="0" applyNumberFormat="1" applyFont="1" applyBorder="1" applyAlignment="1">
      <alignment horizontal="right" vertical="top" wrapText="1"/>
    </xf>
    <xf numFmtId="169" fontId="1" fillId="0" borderId="17" xfId="0" applyNumberFormat="1" applyFont="1" applyBorder="1" applyAlignment="1">
      <alignment horizontal="right" vertical="top" wrapText="1"/>
    </xf>
    <xf numFmtId="0" fontId="2" fillId="0" borderId="18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right" vertical="top" wrapText="1"/>
    </xf>
    <xf numFmtId="169" fontId="2" fillId="2" borderId="3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 indent="7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2" borderId="20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3" fillId="2" borderId="22" xfId="0" applyFont="1" applyFill="1" applyBorder="1" applyAlignment="1">
      <alignment vertical="top" wrapText="1"/>
    </xf>
    <xf numFmtId="0" fontId="6" fillId="0" borderId="21" xfId="0" applyFont="1" applyBorder="1" applyAlignment="1">
      <alignment wrapText="1"/>
    </xf>
    <xf numFmtId="0" fontId="3" fillId="2" borderId="7" xfId="0" applyFont="1" applyFill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3" fillId="2" borderId="7" xfId="0" applyFont="1" applyFill="1" applyBorder="1" applyAlignment="1">
      <alignment horizontal="center" vertical="top" wrapText="1"/>
    </xf>
    <xf numFmtId="3" fontId="1" fillId="0" borderId="9" xfId="0" applyNumberFormat="1" applyFont="1" applyBorder="1" applyAlignment="1">
      <alignment horizontal="right"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 indent="7"/>
    </xf>
    <xf numFmtId="0" fontId="1" fillId="0" borderId="3" xfId="0" applyFont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169" fontId="2" fillId="2" borderId="9" xfId="0" applyNumberFormat="1" applyFont="1" applyFill="1" applyBorder="1" applyAlignment="1">
      <alignment horizontal="right" vertical="top" wrapText="1"/>
    </xf>
    <xf numFmtId="169" fontId="1" fillId="0" borderId="9" xfId="0" applyNumberFormat="1" applyFont="1" applyBorder="1" applyAlignment="1">
      <alignment horizontal="right" vertical="top" wrapText="1"/>
    </xf>
    <xf numFmtId="169" fontId="2" fillId="2" borderId="25" xfId="0" applyNumberFormat="1" applyFont="1" applyFill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169" fontId="2" fillId="2" borderId="1" xfId="0" applyNumberFormat="1" applyFont="1" applyFill="1" applyBorder="1" applyAlignment="1">
      <alignment horizontal="right" vertical="top" wrapText="1"/>
    </xf>
    <xf numFmtId="169" fontId="1" fillId="0" borderId="26" xfId="0" applyNumberFormat="1" applyFont="1" applyBorder="1" applyAlignment="1">
      <alignment horizontal="right" vertical="top" wrapText="1"/>
    </xf>
    <xf numFmtId="169" fontId="1" fillId="0" borderId="27" xfId="0" applyNumberFormat="1" applyFont="1" applyBorder="1" applyAlignment="1">
      <alignment horizontal="right" vertical="top" wrapText="1"/>
    </xf>
    <xf numFmtId="169" fontId="1" fillId="0" borderId="24" xfId="0" applyNumberFormat="1" applyFont="1" applyBorder="1" applyAlignment="1">
      <alignment horizontal="right" vertical="top" wrapText="1"/>
    </xf>
    <xf numFmtId="169" fontId="2" fillId="2" borderId="8" xfId="0" applyNumberFormat="1" applyFont="1" applyFill="1" applyBorder="1" applyAlignment="1">
      <alignment horizontal="right" vertical="top" wrapText="1"/>
    </xf>
    <xf numFmtId="169" fontId="1" fillId="0" borderId="23" xfId="0" applyNumberFormat="1" applyFont="1" applyBorder="1" applyAlignment="1">
      <alignment horizontal="right" vertical="top" wrapText="1"/>
    </xf>
    <xf numFmtId="169" fontId="2" fillId="2" borderId="28" xfId="0" applyNumberFormat="1" applyFont="1" applyFill="1" applyBorder="1" applyAlignment="1">
      <alignment horizontal="right" vertical="top" wrapText="1"/>
    </xf>
    <xf numFmtId="173" fontId="1" fillId="0" borderId="3" xfId="0" applyNumberFormat="1" applyFont="1" applyBorder="1" applyAlignment="1">
      <alignment horizontal="right" vertical="top" wrapText="1"/>
    </xf>
    <xf numFmtId="169" fontId="1" fillId="0" borderId="29" xfId="0" applyNumberFormat="1" applyFont="1" applyBorder="1" applyAlignment="1">
      <alignment horizontal="right" vertical="top" wrapText="1"/>
    </xf>
    <xf numFmtId="0" fontId="0" fillId="0" borderId="26" xfId="0" applyBorder="1" applyAlignment="1">
      <alignment/>
    </xf>
    <xf numFmtId="169" fontId="2" fillId="2" borderId="30" xfId="0" applyNumberFormat="1" applyFont="1" applyFill="1" applyBorder="1" applyAlignment="1">
      <alignment horizontal="right" vertical="top" wrapText="1"/>
    </xf>
    <xf numFmtId="169" fontId="1" fillId="0" borderId="31" xfId="0" applyNumberFormat="1" applyFont="1" applyBorder="1" applyAlignment="1">
      <alignment horizontal="right" vertical="top" wrapText="1"/>
    </xf>
    <xf numFmtId="169" fontId="1" fillId="0" borderId="30" xfId="0" applyNumberFormat="1" applyFont="1" applyBorder="1" applyAlignment="1">
      <alignment horizontal="right" vertical="top" wrapText="1"/>
    </xf>
    <xf numFmtId="169" fontId="1" fillId="0" borderId="32" xfId="0" applyNumberFormat="1" applyFont="1" applyBorder="1" applyAlignment="1">
      <alignment horizontal="right" vertical="top" wrapText="1"/>
    </xf>
    <xf numFmtId="169" fontId="2" fillId="0" borderId="33" xfId="0" applyNumberFormat="1" applyFont="1" applyBorder="1" applyAlignment="1">
      <alignment horizontal="right" vertical="top" wrapText="1"/>
    </xf>
    <xf numFmtId="169" fontId="2" fillId="2" borderId="31" xfId="0" applyNumberFormat="1" applyFont="1" applyFill="1" applyBorder="1" applyAlignment="1">
      <alignment horizontal="right" vertical="top" wrapText="1"/>
    </xf>
    <xf numFmtId="169" fontId="2" fillId="2" borderId="34" xfId="0" applyNumberFormat="1" applyFont="1" applyFill="1" applyBorder="1" applyAlignment="1">
      <alignment horizontal="right" vertical="top" wrapText="1"/>
    </xf>
    <xf numFmtId="3" fontId="1" fillId="0" borderId="31" xfId="0" applyNumberFormat="1" applyFont="1" applyBorder="1" applyAlignment="1">
      <alignment horizontal="right" vertical="top" wrapText="1"/>
    </xf>
    <xf numFmtId="3" fontId="1" fillId="0" borderId="35" xfId="0" applyNumberFormat="1" applyFont="1" applyBorder="1" applyAlignment="1">
      <alignment horizontal="right" vertical="top" wrapText="1"/>
    </xf>
    <xf numFmtId="169" fontId="2" fillId="2" borderId="35" xfId="0" applyNumberFormat="1" applyFont="1" applyFill="1" applyBorder="1" applyAlignment="1">
      <alignment horizontal="right" vertical="top" wrapText="1"/>
    </xf>
    <xf numFmtId="169" fontId="1" fillId="0" borderId="36" xfId="0" applyNumberFormat="1" applyFont="1" applyBorder="1" applyAlignment="1">
      <alignment horizontal="right" vertical="top" wrapText="1"/>
    </xf>
    <xf numFmtId="169" fontId="2" fillId="2" borderId="37" xfId="0" applyNumberFormat="1" applyFont="1" applyFill="1" applyBorder="1" applyAlignment="1">
      <alignment horizontal="right" vertical="top" wrapText="1"/>
    </xf>
    <xf numFmtId="0" fontId="2" fillId="0" borderId="35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2" fillId="0" borderId="6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showGridLines="0" tabSelected="1" workbookViewId="0" topLeftCell="A1">
      <selection activeCell="F5" sqref="F5:H5"/>
    </sheetView>
  </sheetViews>
  <sheetFormatPr defaultColWidth="9.140625" defaultRowHeight="12.75"/>
  <cols>
    <col min="1" max="1" width="4.28125" style="21" customWidth="1"/>
    <col min="2" max="2" width="3.7109375" style="21" customWidth="1"/>
    <col min="3" max="3" width="49.140625" style="0" customWidth="1"/>
    <col min="4" max="4" width="7.57421875" style="0" customWidth="1"/>
    <col min="5" max="5" width="12.421875" style="0" customWidth="1"/>
    <col min="6" max="6" width="10.28125" style="0" customWidth="1"/>
    <col min="7" max="7" width="9.7109375" style="0" customWidth="1"/>
    <col min="8" max="8" width="10.28125" style="93" customWidth="1"/>
    <col min="9" max="9" width="15.00390625" style="0" customWidth="1"/>
  </cols>
  <sheetData>
    <row r="1" spans="6:8" ht="12.75">
      <c r="F1" s="109"/>
      <c r="G1" s="109"/>
      <c r="H1" s="109"/>
    </row>
    <row r="2" spans="6:8" ht="12.75">
      <c r="F2" s="108" t="s">
        <v>74</v>
      </c>
      <c r="G2" s="108"/>
      <c r="H2" s="108"/>
    </row>
    <row r="3" spans="6:8" ht="12.75">
      <c r="F3" s="108" t="s">
        <v>76</v>
      </c>
      <c r="G3" s="108"/>
      <c r="H3" s="108"/>
    </row>
    <row r="4" spans="6:8" ht="12.75">
      <c r="F4" s="108" t="s">
        <v>75</v>
      </c>
      <c r="G4" s="108"/>
      <c r="H4" s="108"/>
    </row>
    <row r="5" spans="6:8" ht="12.75">
      <c r="F5" s="108" t="s">
        <v>77</v>
      </c>
      <c r="G5" s="108"/>
      <c r="H5" s="108"/>
    </row>
    <row r="6" ht="12.75">
      <c r="H6" s="36"/>
    </row>
    <row r="7" spans="3:8" ht="12.75">
      <c r="C7" t="s">
        <v>64</v>
      </c>
      <c r="H7" s="36"/>
    </row>
    <row r="8" spans="3:8" ht="12.75">
      <c r="C8" t="s">
        <v>65</v>
      </c>
      <c r="H8" s="36"/>
    </row>
    <row r="9" ht="12.75">
      <c r="H9" s="36"/>
    </row>
    <row r="10" spans="6:8" ht="13.5" thickBot="1">
      <c r="F10" s="36"/>
      <c r="H10" s="36"/>
    </row>
    <row r="11" spans="1:8" ht="13.5" customHeight="1">
      <c r="A11" s="118" t="s">
        <v>0</v>
      </c>
      <c r="B11" s="122"/>
      <c r="C11" s="118" t="s">
        <v>1</v>
      </c>
      <c r="D11" s="120" t="s">
        <v>2</v>
      </c>
      <c r="E11" s="110" t="s">
        <v>66</v>
      </c>
      <c r="F11" s="114" t="s">
        <v>68</v>
      </c>
      <c r="G11" s="116" t="s">
        <v>69</v>
      </c>
      <c r="H11" s="112" t="s">
        <v>70</v>
      </c>
    </row>
    <row r="12" spans="1:8" ht="13.5" thickBot="1">
      <c r="A12" s="119"/>
      <c r="B12" s="123"/>
      <c r="C12" s="119"/>
      <c r="D12" s="121"/>
      <c r="E12" s="111"/>
      <c r="F12" s="115"/>
      <c r="G12" s="117"/>
      <c r="H12" s="113"/>
    </row>
    <row r="13" spans="1:8" ht="13.5" thickBot="1">
      <c r="A13" s="10">
        <v>1</v>
      </c>
      <c r="B13" s="1">
        <v>2</v>
      </c>
      <c r="C13" s="1">
        <v>3</v>
      </c>
      <c r="D13" s="1">
        <v>4</v>
      </c>
      <c r="E13" s="31">
        <v>5</v>
      </c>
      <c r="F13" s="40">
        <v>6</v>
      </c>
      <c r="G13" s="49">
        <v>7</v>
      </c>
      <c r="H13" s="106">
        <v>8</v>
      </c>
    </row>
    <row r="14" spans="1:8" ht="31.5" customHeight="1" thickBot="1">
      <c r="A14" s="22" t="s">
        <v>3</v>
      </c>
      <c r="B14" s="14"/>
      <c r="C14" s="3" t="s">
        <v>4</v>
      </c>
      <c r="D14" s="2"/>
      <c r="E14" s="32">
        <f>E15+E16+E17</f>
        <v>300000</v>
      </c>
      <c r="F14" s="39"/>
      <c r="G14" s="39"/>
      <c r="H14" s="94">
        <f>H15+H16+H17</f>
        <v>300000</v>
      </c>
    </row>
    <row r="15" spans="1:8" ht="15" customHeight="1" thickBot="1">
      <c r="A15" s="23"/>
      <c r="B15" s="1">
        <v>1</v>
      </c>
      <c r="C15" s="4" t="s">
        <v>5</v>
      </c>
      <c r="D15" s="5"/>
      <c r="E15" s="33">
        <v>300000</v>
      </c>
      <c r="F15" s="38"/>
      <c r="G15" s="48"/>
      <c r="H15" s="95">
        <v>300000</v>
      </c>
    </row>
    <row r="16" spans="1:8" ht="13.5" thickBot="1">
      <c r="A16" s="23"/>
      <c r="B16" s="1">
        <v>2</v>
      </c>
      <c r="C16" s="4" t="s">
        <v>6</v>
      </c>
      <c r="D16" s="5"/>
      <c r="E16" s="33">
        <v>0</v>
      </c>
      <c r="F16" s="28"/>
      <c r="G16" s="37"/>
      <c r="H16" s="96"/>
    </row>
    <row r="17" spans="1:8" ht="16.5" customHeight="1" thickBot="1">
      <c r="A17" s="10"/>
      <c r="B17" s="1">
        <v>3</v>
      </c>
      <c r="C17" s="4" t="s">
        <v>7</v>
      </c>
      <c r="D17" s="5"/>
      <c r="E17" s="33">
        <v>0</v>
      </c>
      <c r="F17" s="29"/>
      <c r="G17" s="29"/>
      <c r="H17" s="96"/>
    </row>
    <row r="18" spans="1:8" ht="13.5" thickBot="1">
      <c r="A18" s="22" t="s">
        <v>8</v>
      </c>
      <c r="B18" s="15"/>
      <c r="C18" s="7" t="s">
        <v>9</v>
      </c>
      <c r="D18" s="15">
        <v>69</v>
      </c>
      <c r="E18" s="32">
        <f>E19+E24</f>
        <v>301000</v>
      </c>
      <c r="F18" s="44"/>
      <c r="G18" s="44"/>
      <c r="H18" s="94">
        <f>H19+H24</f>
        <v>301000</v>
      </c>
    </row>
    <row r="19" spans="1:8" ht="30" customHeight="1">
      <c r="A19" s="23"/>
      <c r="B19" s="16">
        <v>1</v>
      </c>
      <c r="C19" s="11" t="s">
        <v>10</v>
      </c>
      <c r="D19" s="18">
        <v>69</v>
      </c>
      <c r="E19" s="34">
        <v>300000</v>
      </c>
      <c r="F19" s="42"/>
      <c r="G19" s="45"/>
      <c r="H19" s="97">
        <v>300000</v>
      </c>
    </row>
    <row r="20" spans="1:8" ht="17.25" customHeight="1">
      <c r="A20" s="23"/>
      <c r="B20" s="16"/>
      <c r="C20" s="11" t="s">
        <v>11</v>
      </c>
      <c r="D20" s="25"/>
      <c r="E20" s="34"/>
      <c r="F20" s="42"/>
      <c r="G20" s="42"/>
      <c r="H20" s="85"/>
    </row>
    <row r="21" spans="1:8" ht="16.5" customHeight="1">
      <c r="A21" s="23"/>
      <c r="B21" s="16"/>
      <c r="C21" s="11" t="s">
        <v>12</v>
      </c>
      <c r="D21" s="25"/>
      <c r="E21" s="34"/>
      <c r="F21" s="42"/>
      <c r="G21" s="42"/>
      <c r="H21" s="85"/>
    </row>
    <row r="22" spans="1:8" ht="40.5" customHeight="1">
      <c r="A22" s="23"/>
      <c r="B22" s="16"/>
      <c r="C22" s="11" t="s">
        <v>13</v>
      </c>
      <c r="D22" s="25"/>
      <c r="E22" s="34"/>
      <c r="F22" s="42"/>
      <c r="G22" s="42"/>
      <c r="H22" s="85"/>
    </row>
    <row r="23" spans="1:10" ht="57.75" customHeight="1" thickBot="1">
      <c r="A23" s="10"/>
      <c r="B23" s="1"/>
      <c r="C23" s="8" t="s">
        <v>14</v>
      </c>
      <c r="D23" s="25"/>
      <c r="E23" s="34"/>
      <c r="F23" s="43"/>
      <c r="G23" s="43"/>
      <c r="H23" s="96"/>
      <c r="J23" s="36"/>
    </row>
    <row r="24" spans="1:10" ht="13.5" thickBot="1">
      <c r="A24" s="10"/>
      <c r="B24" s="1">
        <v>2</v>
      </c>
      <c r="C24" s="9" t="s">
        <v>15</v>
      </c>
      <c r="D24" s="26">
        <v>58</v>
      </c>
      <c r="E24" s="35">
        <v>1000</v>
      </c>
      <c r="F24" s="46"/>
      <c r="G24" s="46"/>
      <c r="H24" s="98">
        <v>1000</v>
      </c>
      <c r="J24" s="36"/>
    </row>
    <row r="25" spans="1:10" ht="23.25" customHeight="1" thickBot="1">
      <c r="A25" s="22" t="s">
        <v>16</v>
      </c>
      <c r="B25" s="15"/>
      <c r="C25" s="3" t="s">
        <v>17</v>
      </c>
      <c r="D25" s="15"/>
      <c r="E25" s="32">
        <f>E14+E18</f>
        <v>601000</v>
      </c>
      <c r="F25" s="44"/>
      <c r="G25" s="44"/>
      <c r="H25" s="99">
        <f>H14+H18</f>
        <v>601000</v>
      </c>
      <c r="J25" s="34"/>
    </row>
    <row r="26" spans="1:10" ht="24.75" customHeight="1" thickBot="1">
      <c r="A26" s="22" t="s">
        <v>18</v>
      </c>
      <c r="B26" s="15"/>
      <c r="C26" s="6" t="s">
        <v>19</v>
      </c>
      <c r="D26" s="15"/>
      <c r="E26" s="32">
        <f>E27+E28+E29+E42+E46+E48+E50+E54+E58</f>
        <v>596683</v>
      </c>
      <c r="F26" s="44"/>
      <c r="G26" s="44"/>
      <c r="H26" s="99">
        <f>H27+H28+H29+H42+H46+H48+H50+H54+H58</f>
        <v>601000</v>
      </c>
      <c r="J26" s="36"/>
    </row>
    <row r="27" spans="1:8" ht="41.25" customHeight="1" thickBot="1">
      <c r="A27" s="22"/>
      <c r="B27" s="15">
        <v>1</v>
      </c>
      <c r="C27" s="3" t="s">
        <v>20</v>
      </c>
      <c r="D27" s="15">
        <v>4210</v>
      </c>
      <c r="E27" s="32">
        <v>195000</v>
      </c>
      <c r="F27" s="44"/>
      <c r="G27" s="44">
        <v>4210</v>
      </c>
      <c r="H27" s="99">
        <f>E27-F27+G27</f>
        <v>199210</v>
      </c>
    </row>
    <row r="28" spans="1:8" ht="31.5" customHeight="1" thickBot="1">
      <c r="A28" s="22"/>
      <c r="B28" s="15">
        <v>2</v>
      </c>
      <c r="C28" s="3" t="s">
        <v>21</v>
      </c>
      <c r="D28" s="15">
        <v>4240</v>
      </c>
      <c r="E28" s="32">
        <v>10000</v>
      </c>
      <c r="F28" s="44"/>
      <c r="G28" s="44"/>
      <c r="H28" s="99">
        <v>10000</v>
      </c>
    </row>
    <row r="29" spans="1:8" ht="18.75" customHeight="1" thickBot="1">
      <c r="A29" s="22"/>
      <c r="B29" s="15">
        <v>3</v>
      </c>
      <c r="C29" s="12" t="s">
        <v>22</v>
      </c>
      <c r="D29" s="15">
        <v>4300</v>
      </c>
      <c r="E29" s="13">
        <f>SUM(E30:E41)</f>
        <v>277000</v>
      </c>
      <c r="F29" s="44">
        <f>SUM(F30:F39)</f>
        <v>0</v>
      </c>
      <c r="G29" s="44">
        <f>SUM(G30:G41)</f>
        <v>0</v>
      </c>
      <c r="H29" s="99">
        <f>SUM(H30:H41)</f>
        <v>277000</v>
      </c>
    </row>
    <row r="30" spans="1:8" ht="29.25" customHeight="1" thickBot="1">
      <c r="A30" s="112"/>
      <c r="B30" s="112"/>
      <c r="C30" s="56" t="s">
        <v>73</v>
      </c>
      <c r="D30" s="58"/>
      <c r="E30" s="92">
        <v>57000</v>
      </c>
      <c r="F30" s="81"/>
      <c r="G30" s="47"/>
      <c r="H30" s="95">
        <v>57000</v>
      </c>
    </row>
    <row r="31" spans="1:8" ht="24" customHeight="1" thickBot="1">
      <c r="A31" s="124"/>
      <c r="B31" s="124"/>
      <c r="C31" s="57" t="s">
        <v>48</v>
      </c>
      <c r="D31" s="73"/>
      <c r="E31" s="87">
        <v>15000</v>
      </c>
      <c r="F31" s="81"/>
      <c r="G31" s="47"/>
      <c r="H31" s="95">
        <v>15000</v>
      </c>
    </row>
    <row r="32" spans="1:8" ht="15.75" customHeight="1" thickBot="1">
      <c r="A32" s="124"/>
      <c r="B32" s="124"/>
      <c r="C32" s="57" t="s">
        <v>49</v>
      </c>
      <c r="D32" s="74"/>
      <c r="E32" s="87">
        <v>22000</v>
      </c>
      <c r="F32" s="81"/>
      <c r="G32" s="47"/>
      <c r="H32" s="95">
        <v>22000</v>
      </c>
    </row>
    <row r="33" spans="1:8" ht="15.75" customHeight="1" thickBot="1">
      <c r="A33" s="124"/>
      <c r="B33" s="124"/>
      <c r="C33" s="57" t="s">
        <v>50</v>
      </c>
      <c r="D33" s="74"/>
      <c r="E33" s="87">
        <v>7200</v>
      </c>
      <c r="F33" s="81"/>
      <c r="G33" s="47"/>
      <c r="H33" s="95">
        <v>7200</v>
      </c>
    </row>
    <row r="34" spans="1:8" ht="16.5" customHeight="1" thickBot="1">
      <c r="A34" s="124"/>
      <c r="B34" s="124"/>
      <c r="C34" s="57" t="s">
        <v>51</v>
      </c>
      <c r="D34" s="74"/>
      <c r="E34" s="87">
        <v>2800</v>
      </c>
      <c r="F34" s="81"/>
      <c r="G34" s="47"/>
      <c r="H34" s="95">
        <v>2800</v>
      </c>
    </row>
    <row r="35" spans="1:8" ht="18" customHeight="1" thickBot="1">
      <c r="A35" s="124"/>
      <c r="B35" s="124"/>
      <c r="C35" s="57" t="s">
        <v>52</v>
      </c>
      <c r="D35" s="74"/>
      <c r="E35" s="87">
        <v>49000</v>
      </c>
      <c r="F35" s="81"/>
      <c r="G35" s="47"/>
      <c r="H35" s="95">
        <v>49000</v>
      </c>
    </row>
    <row r="36" spans="1:8" ht="22.5" customHeight="1" thickBot="1">
      <c r="A36" s="124"/>
      <c r="B36" s="124"/>
      <c r="C36" s="57" t="s">
        <v>53</v>
      </c>
      <c r="D36" s="74"/>
      <c r="E36" s="87">
        <v>44000</v>
      </c>
      <c r="F36" s="81"/>
      <c r="G36" s="47"/>
      <c r="H36" s="95">
        <v>44000</v>
      </c>
    </row>
    <row r="37" spans="1:8" ht="25.5" customHeight="1" thickBot="1">
      <c r="A37" s="124"/>
      <c r="B37" s="124"/>
      <c r="C37" s="57" t="s">
        <v>59</v>
      </c>
      <c r="D37" s="74"/>
      <c r="E37" s="87">
        <v>45000</v>
      </c>
      <c r="F37" s="81"/>
      <c r="G37" s="47"/>
      <c r="H37" s="95">
        <v>45000</v>
      </c>
    </row>
    <row r="38" spans="1:8" ht="24" customHeight="1" thickBot="1">
      <c r="A38" s="124"/>
      <c r="B38" s="124"/>
      <c r="C38" s="57" t="s">
        <v>60</v>
      </c>
      <c r="D38" s="74"/>
      <c r="E38" s="87">
        <v>5000</v>
      </c>
      <c r="F38" s="81"/>
      <c r="G38" s="47"/>
      <c r="H38" s="95">
        <v>5000</v>
      </c>
    </row>
    <row r="39" spans="1:8" ht="18.75" customHeight="1" thickBot="1">
      <c r="A39" s="124"/>
      <c r="B39" s="124"/>
      <c r="C39" s="57" t="s">
        <v>61</v>
      </c>
      <c r="D39" s="74"/>
      <c r="E39" s="87">
        <v>5800</v>
      </c>
      <c r="F39" s="81"/>
      <c r="G39" s="47"/>
      <c r="H39" s="95">
        <v>5800</v>
      </c>
    </row>
    <row r="40" spans="1:8" ht="30" customHeight="1" thickBot="1">
      <c r="A40" s="124"/>
      <c r="B40" s="124"/>
      <c r="C40" s="11" t="s">
        <v>71</v>
      </c>
      <c r="D40" s="74"/>
      <c r="E40" s="87">
        <v>4200</v>
      </c>
      <c r="F40" s="81"/>
      <c r="G40" s="47"/>
      <c r="H40" s="95">
        <v>4200</v>
      </c>
    </row>
    <row r="41" spans="1:8" ht="18" customHeight="1" thickBot="1">
      <c r="A41" s="113"/>
      <c r="B41" s="113"/>
      <c r="C41" s="57" t="s">
        <v>62</v>
      </c>
      <c r="D41" s="74"/>
      <c r="E41" s="87">
        <v>20000</v>
      </c>
      <c r="F41" s="81"/>
      <c r="G41" s="47"/>
      <c r="H41" s="95">
        <v>20000</v>
      </c>
    </row>
    <row r="42" spans="1:8" ht="41.25" customHeight="1" thickBot="1">
      <c r="A42" s="17"/>
      <c r="B42" s="17"/>
      <c r="C42" s="59" t="s">
        <v>23</v>
      </c>
      <c r="D42" s="30">
        <v>2440</v>
      </c>
      <c r="E42" s="88">
        <f>SUM(E43:E45)</f>
        <v>20000</v>
      </c>
      <c r="F42" s="80"/>
      <c r="G42" s="44"/>
      <c r="H42" s="99">
        <f>SUM(H43:H45)</f>
        <v>20000</v>
      </c>
    </row>
    <row r="43" spans="1:8" ht="13.5" thickBot="1">
      <c r="A43" s="23"/>
      <c r="B43" s="18"/>
      <c r="C43" s="55" t="s">
        <v>24</v>
      </c>
      <c r="D43" s="75"/>
      <c r="E43" s="86">
        <v>8500</v>
      </c>
      <c r="F43" s="81"/>
      <c r="G43" s="47"/>
      <c r="H43" s="95">
        <v>8500</v>
      </c>
    </row>
    <row r="44" spans="1:8" ht="26.25" customHeight="1" thickBot="1">
      <c r="A44" s="23"/>
      <c r="B44" s="16"/>
      <c r="C44" s="60" t="s">
        <v>25</v>
      </c>
      <c r="D44" s="76"/>
      <c r="E44" s="87">
        <v>2000</v>
      </c>
      <c r="F44" s="81"/>
      <c r="G44" s="47"/>
      <c r="H44" s="95">
        <v>2000</v>
      </c>
    </row>
    <row r="45" spans="1:8" ht="18" customHeight="1" thickBot="1">
      <c r="A45" s="10"/>
      <c r="B45" s="1"/>
      <c r="C45" s="61" t="s">
        <v>26</v>
      </c>
      <c r="D45" s="53"/>
      <c r="E45" s="89">
        <v>9500</v>
      </c>
      <c r="F45" s="81"/>
      <c r="G45" s="47"/>
      <c r="H45" s="95">
        <v>9500</v>
      </c>
    </row>
    <row r="46" spans="1:8" ht="39.75" customHeight="1" thickBot="1">
      <c r="A46" s="17"/>
      <c r="B46" s="17"/>
      <c r="C46" s="59" t="s">
        <v>27</v>
      </c>
      <c r="D46" s="17" t="s">
        <v>28</v>
      </c>
      <c r="E46" s="88" t="str">
        <f>E47</f>
        <v>5 000</v>
      </c>
      <c r="F46" s="80"/>
      <c r="G46" s="44"/>
      <c r="H46" s="99" t="str">
        <f>H47</f>
        <v>5 000</v>
      </c>
    </row>
    <row r="47" spans="1:8" ht="19.5" customHeight="1" thickBot="1">
      <c r="A47" s="10"/>
      <c r="B47" s="1"/>
      <c r="C47" s="61" t="s">
        <v>30</v>
      </c>
      <c r="D47" s="53"/>
      <c r="E47" s="87" t="s">
        <v>29</v>
      </c>
      <c r="F47" s="81"/>
      <c r="G47" s="47"/>
      <c r="H47" s="95" t="s">
        <v>29</v>
      </c>
    </row>
    <row r="48" spans="1:8" ht="17.25" customHeight="1" thickBot="1">
      <c r="A48" s="22"/>
      <c r="B48" s="15" t="s">
        <v>31</v>
      </c>
      <c r="C48" s="62" t="s">
        <v>32</v>
      </c>
      <c r="D48" s="22" t="s">
        <v>33</v>
      </c>
      <c r="E48" s="88" t="str">
        <f>E49</f>
        <v>5 000</v>
      </c>
      <c r="F48" s="80"/>
      <c r="G48" s="44"/>
      <c r="H48" s="99" t="str">
        <f>H49</f>
        <v>5 000</v>
      </c>
    </row>
    <row r="49" spans="1:8" ht="19.5" customHeight="1" thickBot="1">
      <c r="A49" s="10"/>
      <c r="B49" s="1"/>
      <c r="C49" s="63" t="s">
        <v>34</v>
      </c>
      <c r="D49" s="53"/>
      <c r="E49" s="87" t="s">
        <v>29</v>
      </c>
      <c r="F49" s="81"/>
      <c r="G49" s="47"/>
      <c r="H49" s="95" t="s">
        <v>29</v>
      </c>
    </row>
    <row r="50" spans="1:8" ht="48.75" customHeight="1" thickBot="1">
      <c r="A50" s="24"/>
      <c r="B50" s="19" t="s">
        <v>35</v>
      </c>
      <c r="C50" s="64" t="s">
        <v>36</v>
      </c>
      <c r="D50" s="17" t="s">
        <v>37</v>
      </c>
      <c r="E50" s="13">
        <f>SUM(E51:E52)</f>
        <v>15000</v>
      </c>
      <c r="F50" s="82"/>
      <c r="G50" s="13"/>
      <c r="H50" s="100">
        <f>H51+H52+H53</f>
        <v>19317</v>
      </c>
    </row>
    <row r="51" spans="1:8" ht="27" customHeight="1" thickBot="1">
      <c r="A51" s="112"/>
      <c r="B51" s="112"/>
      <c r="C51" s="65" t="s">
        <v>58</v>
      </c>
      <c r="D51" s="52"/>
      <c r="E51" s="50">
        <v>10000</v>
      </c>
      <c r="F51" s="72"/>
      <c r="G51" s="50"/>
      <c r="H51" s="101">
        <f>E51-F51</f>
        <v>10000</v>
      </c>
    </row>
    <row r="52" spans="1:8" ht="17.25" customHeight="1" thickBot="1">
      <c r="A52" s="124"/>
      <c r="B52" s="124"/>
      <c r="C52" s="65" t="s">
        <v>57</v>
      </c>
      <c r="D52" s="52"/>
      <c r="E52" s="50">
        <v>5000</v>
      </c>
      <c r="F52" s="72"/>
      <c r="G52" s="50"/>
      <c r="H52" s="101">
        <v>5000</v>
      </c>
    </row>
    <row r="53" spans="1:8" ht="24" customHeight="1" thickBot="1">
      <c r="A53" s="113"/>
      <c r="B53" s="113"/>
      <c r="C53" s="107" t="s">
        <v>72</v>
      </c>
      <c r="D53" s="77"/>
      <c r="E53" s="54">
        <v>4317</v>
      </c>
      <c r="F53" s="83"/>
      <c r="G53" s="54"/>
      <c r="H53" s="102">
        <v>4317</v>
      </c>
    </row>
    <row r="54" spans="1:8" ht="57.75" customHeight="1" thickBot="1">
      <c r="A54" s="22"/>
      <c r="B54" s="15" t="s">
        <v>38</v>
      </c>
      <c r="C54" s="62" t="s">
        <v>39</v>
      </c>
      <c r="D54" s="22" t="s">
        <v>40</v>
      </c>
      <c r="E54" s="51">
        <f>SUM(E55:E57)</f>
        <v>49683</v>
      </c>
      <c r="F54" s="84">
        <f>SUM(F55:F57)</f>
        <v>10000</v>
      </c>
      <c r="G54" s="51">
        <f>SUM(G55:G57)</f>
        <v>10000</v>
      </c>
      <c r="H54" s="103">
        <f>H55+H56+H57</f>
        <v>49683</v>
      </c>
    </row>
    <row r="55" spans="1:8" ht="27" customHeight="1" thickBot="1">
      <c r="A55" s="10"/>
      <c r="B55" s="1"/>
      <c r="C55" s="66" t="s">
        <v>56</v>
      </c>
      <c r="D55" s="77"/>
      <c r="E55" s="43">
        <v>14000</v>
      </c>
      <c r="F55" s="81"/>
      <c r="G55" s="47">
        <v>3683</v>
      </c>
      <c r="H55" s="95">
        <f>E55+G55</f>
        <v>17683</v>
      </c>
    </row>
    <row r="56" spans="1:8" ht="29.25" customHeight="1" thickBot="1">
      <c r="A56" s="10"/>
      <c r="B56" s="1"/>
      <c r="C56" s="66" t="s">
        <v>55</v>
      </c>
      <c r="D56" s="77"/>
      <c r="E56" s="45">
        <v>10000</v>
      </c>
      <c r="F56" s="81">
        <v>10000</v>
      </c>
      <c r="G56" s="47"/>
      <c r="H56" s="95">
        <v>0</v>
      </c>
    </row>
    <row r="57" spans="1:8" ht="27.75" customHeight="1" thickBot="1">
      <c r="A57" s="10"/>
      <c r="B57" s="27"/>
      <c r="C57" s="66" t="s">
        <v>54</v>
      </c>
      <c r="D57" s="52"/>
      <c r="E57" s="47">
        <v>25683</v>
      </c>
      <c r="F57" s="85"/>
      <c r="G57" s="41">
        <v>6317</v>
      </c>
      <c r="H57" s="104">
        <f>E57+G57</f>
        <v>32000</v>
      </c>
    </row>
    <row r="58" spans="1:8" ht="18" customHeight="1" thickBot="1">
      <c r="A58" s="22"/>
      <c r="B58" s="20" t="s">
        <v>38</v>
      </c>
      <c r="C58" s="67" t="s">
        <v>41</v>
      </c>
      <c r="D58" s="22" t="s">
        <v>42</v>
      </c>
      <c r="E58" s="90">
        <f>SUM(E59:E60)</f>
        <v>20000</v>
      </c>
      <c r="F58" s="82">
        <f>F59+F60</f>
        <v>4210</v>
      </c>
      <c r="G58" s="13"/>
      <c r="H58" s="105">
        <f>E58-F58+G58</f>
        <v>15790</v>
      </c>
    </row>
    <row r="59" spans="1:8" ht="27" customHeight="1" thickBot="1">
      <c r="A59" s="23"/>
      <c r="B59" s="18"/>
      <c r="C59" s="61" t="s">
        <v>63</v>
      </c>
      <c r="D59" s="78"/>
      <c r="E59" s="43">
        <v>4210</v>
      </c>
      <c r="F59" s="81">
        <v>4210</v>
      </c>
      <c r="G59" s="47"/>
      <c r="H59" s="95">
        <v>0</v>
      </c>
    </row>
    <row r="60" spans="1:8" ht="27" customHeight="1" thickBot="1">
      <c r="A60" s="23"/>
      <c r="B60" s="18"/>
      <c r="C60" s="68" t="s">
        <v>67</v>
      </c>
      <c r="D60" s="78"/>
      <c r="E60" s="91">
        <v>15790</v>
      </c>
      <c r="F60" s="81"/>
      <c r="G60" s="47"/>
      <c r="H60" s="95">
        <v>15790</v>
      </c>
    </row>
    <row r="61" spans="1:8" ht="25.5" customHeight="1" thickBot="1">
      <c r="A61" s="22" t="s">
        <v>43</v>
      </c>
      <c r="B61" s="15"/>
      <c r="C61" s="69" t="s">
        <v>44</v>
      </c>
      <c r="D61" s="79"/>
      <c r="E61" s="51">
        <f>E25-E26</f>
        <v>4317</v>
      </c>
      <c r="F61" s="80"/>
      <c r="G61" s="44"/>
      <c r="H61" s="99">
        <f>H25-H26</f>
        <v>0</v>
      </c>
    </row>
    <row r="62" spans="1:8" ht="16.5" customHeight="1" thickBot="1">
      <c r="A62" s="10"/>
      <c r="B62" s="1"/>
      <c r="C62" s="70" t="s">
        <v>45</v>
      </c>
      <c r="D62" s="78"/>
      <c r="E62" s="43">
        <v>0</v>
      </c>
      <c r="F62" s="81"/>
      <c r="G62" s="47"/>
      <c r="H62" s="95">
        <v>0</v>
      </c>
    </row>
    <row r="63" spans="1:8" ht="19.5" customHeight="1" thickBot="1">
      <c r="A63" s="22" t="s">
        <v>46</v>
      </c>
      <c r="B63" s="15"/>
      <c r="C63" s="71" t="s">
        <v>47</v>
      </c>
      <c r="D63" s="79"/>
      <c r="E63" s="51">
        <f>E26+E61</f>
        <v>601000</v>
      </c>
      <c r="F63" s="80"/>
      <c r="G63" s="44"/>
      <c r="H63" s="99">
        <f>H26+H61</f>
        <v>601000</v>
      </c>
    </row>
  </sheetData>
  <mergeCells count="17">
    <mergeCell ref="A51:A53"/>
    <mergeCell ref="B51:B53"/>
    <mergeCell ref="A30:A41"/>
    <mergeCell ref="B30:B41"/>
    <mergeCell ref="A11:A12"/>
    <mergeCell ref="D11:D12"/>
    <mergeCell ref="B11:B12"/>
    <mergeCell ref="C11:C12"/>
    <mergeCell ref="E11:E12"/>
    <mergeCell ref="H11:H12"/>
    <mergeCell ref="F11:F12"/>
    <mergeCell ref="G11:G12"/>
    <mergeCell ref="F4:H4"/>
    <mergeCell ref="F5:H5"/>
    <mergeCell ref="F1:H1"/>
    <mergeCell ref="F2:H2"/>
    <mergeCell ref="F3:H3"/>
  </mergeCells>
  <printOptions horizontalCentered="1"/>
  <pageMargins left="0.4330708661417323" right="0.2362204724409449" top="0.984251968503937" bottom="0.98425196850393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Nysa Wydział Rolnictwa i Ochrony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Rudkowski</dc:creator>
  <cp:keywords/>
  <dc:description/>
  <cp:lastModifiedBy>OEM</cp:lastModifiedBy>
  <cp:lastPrinted>2005-12-19T12:39:01Z</cp:lastPrinted>
  <dcterms:created xsi:type="dcterms:W3CDTF">2004-10-11T13:06:28Z</dcterms:created>
  <dcterms:modified xsi:type="dcterms:W3CDTF">2005-12-13T13:40:45Z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