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<sst xmlns="http://schemas.openxmlformats.org/spreadsheetml/2006/main" count="71" uniqueCount="49">
  <si>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Zał. Nr 3</t>
  </si>
  <si>
    <t xml:space="preserve"> WIELOLETNI  PROGRAM  INWESTYCJI  GMINNYCH  NA  LATA  2006 - 2009     </t>
  </si>
  <si>
    <t>Załącznik Nr 5 do uchwały Nr XLIX/800/06</t>
  </si>
  <si>
    <t xml:space="preserve"> </t>
  </si>
  <si>
    <t>Rady Miejskiej w Nysie</t>
  </si>
  <si>
    <t>z dnia 30 marca 2006r.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</si>
  <si>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</si>
  <si>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</si>
  <si>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</si>
  <si>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</si>
  <si>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</si>
  <si>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</si>
  <si>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</si>
  <si>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</si>
  <si>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</si>
  <si>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</si>
  <si>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</si>
  <si>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</si>
  <si>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</si>
  <si>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2006-2009</t>
  </si>
  <si>
    <t>Budowa dróg w mieście</t>
  </si>
  <si>
    <t>Gmina Nysa</t>
  </si>
  <si>
    <t>Gmina</t>
  </si>
  <si>
    <t>kredyt</t>
  </si>
  <si>
    <t>w tym kredyt</t>
  </si>
  <si>
    <t>w 2006r.</t>
  </si>
  <si>
    <t>środki gminy</t>
  </si>
  <si>
    <t>Zagospodarowanie podwórka w ul:</t>
  </si>
  <si>
    <t>2006-2008</t>
  </si>
  <si>
    <t>a/ Wita Stwosza, E. Gierczak, Zjednoczenia</t>
  </si>
  <si>
    <t>i Mariackiej,</t>
  </si>
  <si>
    <t xml:space="preserve">b/  Prudnickiej 3-5 </t>
  </si>
  <si>
    <t>c/ podwórek Krzywoustego – Rynek,</t>
  </si>
  <si>
    <t xml:space="preserve">Siemiradzkiego – Piastowska </t>
  </si>
  <si>
    <t>d/ Bohaterów Warszawy 5 w Nysie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</si>
  <si>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</si>
  <si>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</si>
  <si>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</si>
  <si>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</si>
  <si>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</si>
  <si>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Budowa dróg na obszarach wiejskich:</t>
  </si>
  <si>
    <t>a) budowa drogi w Białej Nyskiej</t>
  </si>
  <si>
    <t>b) budowa drogi w Hajdukach Nyskich</t>
  </si>
  <si>
    <t xml:space="preserve">Budowa parkingu w Nysie </t>
  </si>
  <si>
    <t>2006-2007</t>
  </si>
  <si>
    <t>przy ul.Eichendorffa</t>
  </si>
  <si>
    <t>Kanalizacja sanitarna w dzielnicy Zamłynie</t>
  </si>
  <si>
    <t>w Nysie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</si>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</sst>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15" applyNumberFormat="1" applyFont="1" applyFill="1" applyBorder="1" applyAlignment="1" applyProtection="1">
      <alignment horizontal="left"/>
      <protection/>
    </xf>
    <xf numFmtId="3" fontId="0" fillId="0" borderId="24" xfId="15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15" applyNumberFormat="1" applyFont="1" applyFill="1" applyBorder="1" applyAlignment="1" applyProtection="1">
      <alignment horizontal="left"/>
      <protection/>
    </xf>
    <xf numFmtId="3" fontId="0" fillId="0" borderId="14" xfId="15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" fontId="0" fillId="0" borderId="28" xfId="15" applyNumberFormat="1" applyFont="1" applyFill="1" applyBorder="1" applyAlignment="1" applyProtection="1">
      <alignment horizontal="left"/>
      <protection/>
    </xf>
    <xf numFmtId="1" fontId="0" fillId="0" borderId="29" xfId="15" applyNumberFormat="1" applyFont="1" applyFill="1" applyBorder="1" applyAlignment="1" applyProtection="1">
      <alignment horizontal="left"/>
      <protection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15" applyNumberFormat="1" applyFont="1" applyFill="1" applyBorder="1" applyAlignment="1" applyProtection="1">
      <alignment horizontal="left"/>
      <protection/>
    </xf>
    <xf numFmtId="3" fontId="7" fillId="0" borderId="14" xfId="15" applyNumberFormat="1" applyFont="1" applyFill="1" applyBorder="1" applyAlignment="1" applyProtection="1">
      <alignment horizontal="left"/>
      <protection/>
    </xf>
    <xf numFmtId="0" fontId="0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3" fontId="7" fillId="0" borderId="28" xfId="15" applyNumberFormat="1" applyFont="1" applyFill="1" applyBorder="1" applyAlignment="1" applyProtection="1">
      <alignment horizontal="left"/>
      <protection/>
    </xf>
    <xf numFmtId="3" fontId="7" fillId="0" borderId="29" xfId="15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15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left"/>
      <protection/>
    </xf>
    <xf numFmtId="3" fontId="0" fillId="0" borderId="1" xfId="15" applyNumberFormat="1" applyFont="1" applyFill="1" applyBorder="1" applyAlignment="1" applyProtection="1">
      <alignment horizontal="left"/>
      <protection/>
    </xf>
    <xf numFmtId="3" fontId="0" fillId="0" borderId="29" xfId="15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 horizontal="left"/>
    </xf>
    <xf numFmtId="3" fontId="0" fillId="0" borderId="3" xfId="15" applyNumberFormat="1" applyFont="1" applyFill="1" applyBorder="1" applyAlignment="1" applyProtection="1">
      <alignment horizontal="left"/>
      <protection/>
    </xf>
    <xf numFmtId="3" fontId="0" fillId="0" borderId="25" xfId="15" applyNumberFormat="1" applyFont="1" applyFill="1" applyBorder="1" applyAlignment="1" applyProtection="1">
      <alignment horizontal="left"/>
      <protection/>
    </xf>
    <xf numFmtId="3" fontId="0" fillId="0" borderId="3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2" borderId="15" xfId="0" applyFont="1" applyFill="1" applyBorder="1" applyAlignment="1">
      <alignment/>
    </xf>
    <xf numFmtId="3" fontId="7" fillId="2" borderId="16" xfId="15" applyNumberFormat="1" applyFont="1" applyFill="1" applyBorder="1" applyAlignment="1" applyProtection="1">
      <alignment horizontal="left"/>
      <protection/>
    </xf>
    <xf numFmtId="3" fontId="7" fillId="2" borderId="17" xfId="15" applyNumberFormat="1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>
      <alignment/>
    </xf>
    <xf numFmtId="3" fontId="7" fillId="2" borderId="8" xfId="15" applyNumberFormat="1" applyFont="1" applyFill="1" applyBorder="1" applyAlignment="1" applyProtection="1">
      <alignment horizontal="left"/>
      <protection/>
    </xf>
    <xf numFmtId="3" fontId="7" fillId="2" borderId="13" xfId="15" applyNumberFormat="1" applyFont="1" applyFill="1" applyBorder="1" applyAlignment="1" applyProtection="1">
      <alignment horizontal="left"/>
      <protection/>
    </xf>
    <xf numFmtId="0" fontId="0" fillId="2" borderId="31" xfId="0" applyFont="1" applyFill="1" applyBorder="1" applyAlignment="1">
      <alignment/>
    </xf>
    <xf numFmtId="3" fontId="0" fillId="2" borderId="32" xfId="15" applyNumberFormat="1" applyFont="1" applyFill="1" applyBorder="1" applyAlignment="1" applyProtection="1">
      <alignment horizontal="left"/>
      <protection/>
    </xf>
    <xf numFmtId="3" fontId="7" fillId="2" borderId="33" xfId="15" applyNumberFormat="1" applyFont="1" applyFill="1" applyBorder="1" applyAlignment="1" applyProtection="1">
      <alignment horizontal="left"/>
      <protection/>
    </xf>
    <xf numFmtId="3" fontId="0" fillId="2" borderId="34" xfId="15" applyNumberFormat="1" applyFont="1" applyFill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3" fontId="0" fillId="0" borderId="36" xfId="0" applyNumberFormat="1" applyFont="1" applyBorder="1" applyAlignment="1">
      <alignment horizontal="left"/>
    </xf>
    <xf numFmtId="3" fontId="0" fillId="0" borderId="3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D1">
      <pane ySplit="9" topLeftCell="BM40" activePane="bottomLeft" state="frozen"/>
      <selection pane="topLeft" activeCell="D1" sqref="D1"/>
      <selection pane="bottomLeft" activeCell="K40" sqref="K40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12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3"/>
      <c r="B1" s="3"/>
      <c r="C1" s="3"/>
      <c r="D1" s="3"/>
      <c r="E1" s="3"/>
      <c r="F1" s="3"/>
      <c r="G1" s="4"/>
      <c r="H1" s="5"/>
      <c r="I1" s="3"/>
      <c r="J1" s="6" t="s">
        <v>0</v>
      </c>
    </row>
    <row r="2" spans="1:10" ht="18">
      <c r="A2" s="7" t="s">
        <v>1</v>
      </c>
      <c r="B2" s="8"/>
      <c r="C2" s="8"/>
      <c r="D2" s="8"/>
      <c r="E2" s="8"/>
      <c r="F2" s="8"/>
      <c r="G2" s="9"/>
      <c r="H2" s="10" t="s">
        <v>2</v>
      </c>
      <c r="I2" s="8"/>
      <c r="J2" s="11"/>
    </row>
    <row r="3" spans="1:10" ht="12.75">
      <c r="A3" s="12"/>
      <c r="B3" s="13" t="s">
        <v>3</v>
      </c>
      <c r="E3" s="14"/>
      <c r="F3" s="14"/>
      <c r="G3" s="14"/>
      <c r="H3" s="14" t="s">
        <v>4</v>
      </c>
      <c r="J3" s="15"/>
    </row>
    <row r="4" spans="1:10" ht="12.75">
      <c r="A4" s="16"/>
      <c r="B4" s="14"/>
      <c r="C4" s="14"/>
      <c r="D4" s="14"/>
      <c r="F4" s="14"/>
      <c r="G4" s="14"/>
      <c r="H4" s="14" t="s">
        <v>5</v>
      </c>
      <c r="J4" s="15"/>
    </row>
    <row r="5" spans="1:10" ht="12.75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/>
      <c r="H5" s="19" t="s">
        <v>12</v>
      </c>
      <c r="I5" s="19"/>
      <c r="J5" s="20"/>
    </row>
    <row r="6" spans="1:10" ht="12.75">
      <c r="A6" s="21"/>
      <c r="B6" s="22"/>
      <c r="C6" s="22" t="s">
        <v>13</v>
      </c>
      <c r="D6" s="22" t="s">
        <v>14</v>
      </c>
      <c r="E6" s="22" t="s">
        <v>15</v>
      </c>
      <c r="F6" s="22" t="s">
        <v>16</v>
      </c>
      <c r="G6" s="23">
        <v>2006</v>
      </c>
      <c r="H6" s="23">
        <v>2007</v>
      </c>
      <c r="I6" s="23">
        <v>2008</v>
      </c>
      <c r="J6" s="24">
        <v>2009</v>
      </c>
    </row>
    <row r="7" spans="1:10" ht="12.75">
      <c r="A7" s="21"/>
      <c r="B7" s="22"/>
      <c r="C7" s="22" t="s">
        <v>17</v>
      </c>
      <c r="D7" s="22"/>
      <c r="E7" s="22"/>
      <c r="F7" s="22" t="s">
        <v>18</v>
      </c>
      <c r="G7" s="22"/>
      <c r="H7" s="22"/>
      <c r="I7" s="22"/>
      <c r="J7" s="25"/>
    </row>
    <row r="8" spans="1:10" ht="12.75">
      <c r="A8" s="26"/>
      <c r="B8" s="27"/>
      <c r="C8" s="27"/>
      <c r="D8" s="27"/>
      <c r="E8" s="27"/>
      <c r="F8" s="27" t="s">
        <v>19</v>
      </c>
      <c r="G8" s="27"/>
      <c r="H8" s="27"/>
      <c r="I8" s="27"/>
      <c r="J8" s="28"/>
    </row>
    <row r="9" spans="1:10" ht="12.75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  <c r="H9" s="30">
        <v>8</v>
      </c>
      <c r="I9" s="30">
        <v>9</v>
      </c>
      <c r="J9" s="32">
        <v>10</v>
      </c>
    </row>
    <row r="10" spans="1:10" ht="12.75">
      <c r="A10" s="33">
        <v>1</v>
      </c>
      <c r="B10" s="34" t="s">
        <v>20</v>
      </c>
      <c r="C10" s="35" t="s">
        <v>21</v>
      </c>
      <c r="D10" s="35" t="s">
        <v>19</v>
      </c>
      <c r="E10" s="35" t="s">
        <v>22</v>
      </c>
      <c r="F10" s="36">
        <f>SUM(G10:J10)</f>
        <v>25966357</v>
      </c>
      <c r="G10" s="36">
        <v>7966357</v>
      </c>
      <c r="H10" s="36">
        <v>6000000</v>
      </c>
      <c r="I10" s="36">
        <v>6000000</v>
      </c>
      <c r="J10" s="37">
        <v>6000000</v>
      </c>
    </row>
    <row r="11" spans="1:10" ht="12.75">
      <c r="A11" s="38"/>
      <c r="B11" s="39"/>
      <c r="C11" s="40"/>
      <c r="D11" s="40"/>
      <c r="E11" s="40" t="s">
        <v>23</v>
      </c>
      <c r="F11" s="41"/>
      <c r="G11" s="41" t="s">
        <v>24</v>
      </c>
      <c r="H11" s="41"/>
      <c r="I11" s="41"/>
      <c r="J11" s="42"/>
    </row>
    <row r="12" spans="1:10" ht="12.75">
      <c r="A12" s="38"/>
      <c r="B12" s="39"/>
      <c r="C12" s="40"/>
      <c r="D12" s="40"/>
      <c r="E12" s="40" t="s">
        <v>25</v>
      </c>
      <c r="F12" s="41"/>
      <c r="G12" s="41">
        <v>7965000</v>
      </c>
      <c r="H12" s="41"/>
      <c r="I12" s="41"/>
      <c r="J12" s="42"/>
    </row>
    <row r="13" spans="1:10" ht="12.75">
      <c r="A13" s="38"/>
      <c r="B13" s="39"/>
      <c r="C13" s="40"/>
      <c r="D13" s="40"/>
      <c r="E13" s="40"/>
      <c r="F13" s="41"/>
      <c r="G13" s="41" t="s">
        <v>26</v>
      </c>
      <c r="H13" s="41"/>
      <c r="I13" s="41"/>
      <c r="J13" s="42"/>
    </row>
    <row r="14" spans="1:10" ht="12.75">
      <c r="A14" s="38"/>
      <c r="B14" s="39"/>
      <c r="C14" s="40"/>
      <c r="D14" s="40"/>
      <c r="E14" s="40"/>
      <c r="F14" s="41"/>
      <c r="G14" s="41">
        <v>1357</v>
      </c>
      <c r="H14" s="41"/>
      <c r="I14" s="41"/>
      <c r="J14" s="42"/>
    </row>
    <row r="15" spans="1:10" ht="12.75">
      <c r="A15" s="43"/>
      <c r="B15" s="44"/>
      <c r="C15" s="45"/>
      <c r="D15" s="45"/>
      <c r="E15" s="45"/>
      <c r="F15" s="46"/>
      <c r="G15" s="46"/>
      <c r="H15" s="46"/>
      <c r="I15" s="46"/>
      <c r="J15" s="47"/>
    </row>
    <row r="16" spans="1:10" ht="12.75">
      <c r="A16" s="38">
        <v>2</v>
      </c>
      <c r="B16" s="40" t="s">
        <v>27</v>
      </c>
      <c r="C16" s="40" t="s">
        <v>21</v>
      </c>
      <c r="D16" s="40" t="s">
        <v>28</v>
      </c>
      <c r="E16" s="40" t="s">
        <v>22</v>
      </c>
      <c r="F16" s="41">
        <f>SUM(G16:J16)</f>
        <v>1750000</v>
      </c>
      <c r="G16" s="41">
        <v>950000</v>
      </c>
      <c r="H16" s="41">
        <v>600000</v>
      </c>
      <c r="I16" s="41">
        <v>200000</v>
      </c>
      <c r="J16" s="42">
        <v>0</v>
      </c>
    </row>
    <row r="17" spans="1:10" ht="12.75">
      <c r="A17" s="38"/>
      <c r="B17" s="40" t="s">
        <v>29</v>
      </c>
      <c r="C17" s="40"/>
      <c r="D17" s="40"/>
      <c r="E17" s="40"/>
      <c r="F17" s="41"/>
      <c r="G17" s="41"/>
      <c r="H17" s="41"/>
      <c r="I17" s="41"/>
      <c r="J17" s="42"/>
    </row>
    <row r="18" spans="1:10" ht="12.75">
      <c r="A18" s="38"/>
      <c r="B18" s="40" t="s">
        <v>30</v>
      </c>
      <c r="C18" s="40"/>
      <c r="D18" s="40"/>
      <c r="E18" s="40"/>
      <c r="F18" s="41"/>
      <c r="G18" s="41"/>
      <c r="H18" s="41"/>
      <c r="I18" s="41"/>
      <c r="J18" s="42"/>
    </row>
    <row r="19" spans="1:10" ht="12.75">
      <c r="A19" s="38"/>
      <c r="B19" s="48" t="s">
        <v>31</v>
      </c>
      <c r="C19" s="40"/>
      <c r="D19" s="40"/>
      <c r="E19" s="40"/>
      <c r="F19" s="41"/>
      <c r="G19" s="41"/>
      <c r="H19" s="41"/>
      <c r="I19" s="41"/>
      <c r="J19" s="42"/>
    </row>
    <row r="20" spans="1:10" ht="12.75">
      <c r="A20" s="38"/>
      <c r="B20" s="40" t="s">
        <v>32</v>
      </c>
      <c r="C20" s="40"/>
      <c r="D20" s="40"/>
      <c r="E20" s="40"/>
      <c r="F20" s="41"/>
      <c r="G20" s="41"/>
      <c r="H20" s="41"/>
      <c r="I20" s="41"/>
      <c r="J20" s="42"/>
    </row>
    <row r="21" spans="1:10" ht="12.75">
      <c r="A21" s="38"/>
      <c r="B21" s="40" t="s">
        <v>33</v>
      </c>
      <c r="C21" s="40"/>
      <c r="D21" s="40"/>
      <c r="E21" s="40"/>
      <c r="F21" s="41"/>
      <c r="G21" s="41"/>
      <c r="H21" s="41"/>
      <c r="I21" s="41"/>
      <c r="J21" s="42"/>
    </row>
    <row r="22" spans="1:10" ht="12.75">
      <c r="A22" s="38"/>
      <c r="B22" s="40" t="s">
        <v>34</v>
      </c>
      <c r="C22" s="40"/>
      <c r="D22" s="40"/>
      <c r="E22" s="40"/>
      <c r="F22" s="41"/>
      <c r="G22" s="41"/>
      <c r="H22" s="41"/>
      <c r="I22" s="41"/>
      <c r="J22" s="42"/>
    </row>
    <row r="23" spans="1:10" ht="12.75">
      <c r="A23" s="38"/>
      <c r="B23" s="49"/>
      <c r="C23" s="40"/>
      <c r="D23" s="40"/>
      <c r="E23" s="40"/>
      <c r="F23" s="41"/>
      <c r="G23" s="41"/>
      <c r="H23" s="41"/>
      <c r="I23" s="41"/>
      <c r="J23" s="42"/>
    </row>
    <row r="24" spans="1:10" ht="12.75">
      <c r="A24" s="38"/>
      <c r="B24" s="40"/>
      <c r="C24" s="40"/>
      <c r="D24" s="40"/>
      <c r="E24" s="40"/>
      <c r="F24" s="41"/>
      <c r="G24" s="41"/>
      <c r="H24" s="41"/>
      <c r="I24" s="41"/>
      <c r="J24" s="42"/>
    </row>
    <row r="25" spans="1:10" ht="12.75">
      <c r="A25" s="33">
        <v>3</v>
      </c>
      <c r="B25" s="50" t="s">
        <v>35</v>
      </c>
      <c r="C25" s="50" t="s">
        <v>21</v>
      </c>
      <c r="D25" s="50" t="s">
        <v>19</v>
      </c>
      <c r="E25" s="50" t="s">
        <v>36</v>
      </c>
      <c r="F25" s="36">
        <f>SUM(G25:J25)</f>
        <v>4850000</v>
      </c>
      <c r="G25" s="36">
        <v>1350000</v>
      </c>
      <c r="H25" s="36">
        <v>1500000</v>
      </c>
      <c r="I25" s="36">
        <v>1000000</v>
      </c>
      <c r="J25" s="37">
        <v>1000000</v>
      </c>
    </row>
    <row r="26" spans="1:10" ht="12.75">
      <c r="A26" s="38"/>
      <c r="B26" s="51" t="s">
        <v>37</v>
      </c>
      <c r="C26" s="52"/>
      <c r="D26" s="52"/>
      <c r="E26" s="51" t="s">
        <v>23</v>
      </c>
      <c r="F26" s="53"/>
      <c r="G26" s="41" t="s">
        <v>24</v>
      </c>
      <c r="H26" s="53"/>
      <c r="I26" s="53"/>
      <c r="J26" s="54"/>
    </row>
    <row r="27" spans="1:10" ht="12.75">
      <c r="A27" s="38"/>
      <c r="B27" s="51"/>
      <c r="C27" s="52"/>
      <c r="D27" s="52"/>
      <c r="E27" s="51" t="s">
        <v>25</v>
      </c>
      <c r="F27" s="53"/>
      <c r="G27" s="41">
        <v>795000</v>
      </c>
      <c r="H27" s="53"/>
      <c r="I27" s="53"/>
      <c r="J27" s="54"/>
    </row>
    <row r="28" spans="1:10" ht="12.75">
      <c r="A28" s="38"/>
      <c r="B28" s="51"/>
      <c r="C28" s="52"/>
      <c r="D28" s="52"/>
      <c r="E28" s="51"/>
      <c r="F28" s="53"/>
      <c r="G28" s="41" t="s">
        <v>26</v>
      </c>
      <c r="H28" s="53"/>
      <c r="I28" s="53"/>
      <c r="J28" s="54"/>
    </row>
    <row r="29" spans="1:10" ht="12.75">
      <c r="A29" s="38"/>
      <c r="B29" s="51"/>
      <c r="C29" s="52"/>
      <c r="D29" s="52"/>
      <c r="E29" s="51"/>
      <c r="F29" s="53"/>
      <c r="G29" s="41">
        <v>555000</v>
      </c>
      <c r="H29" s="53"/>
      <c r="I29" s="53"/>
      <c r="J29" s="54"/>
    </row>
    <row r="30" spans="1:10" ht="12.75">
      <c r="A30" s="43"/>
      <c r="B30" s="55"/>
      <c r="C30" s="56"/>
      <c r="D30" s="56"/>
      <c r="E30" s="56"/>
      <c r="F30" s="57"/>
      <c r="G30" s="57"/>
      <c r="H30" s="57"/>
      <c r="I30" s="57"/>
      <c r="J30" s="58"/>
    </row>
    <row r="31" spans="1:256" s="14" customFormat="1" ht="12.75">
      <c r="A31" s="33">
        <v>4</v>
      </c>
      <c r="B31" s="50" t="s">
        <v>38</v>
      </c>
      <c r="C31" s="50" t="s">
        <v>21</v>
      </c>
      <c r="D31" s="50" t="s">
        <v>28</v>
      </c>
      <c r="E31" s="50" t="s">
        <v>22</v>
      </c>
      <c r="F31" s="36">
        <f>G31+H31+I31+J31</f>
        <v>2500000</v>
      </c>
      <c r="G31" s="36">
        <v>1600000</v>
      </c>
      <c r="H31" s="36">
        <v>800000</v>
      </c>
      <c r="I31" s="36">
        <v>100000</v>
      </c>
      <c r="J31" s="37">
        <v>0</v>
      </c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4" customFormat="1" ht="12.75">
      <c r="A32" s="38"/>
      <c r="B32" s="59" t="s">
        <v>39</v>
      </c>
      <c r="C32" s="60"/>
      <c r="D32" s="51"/>
      <c r="E32" s="60"/>
      <c r="F32" s="41"/>
      <c r="G32" s="41"/>
      <c r="H32" s="61"/>
      <c r="I32" s="41"/>
      <c r="J32" s="42"/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4" customFormat="1" ht="12.75">
      <c r="A33" s="38"/>
      <c r="B33" s="59"/>
      <c r="C33" s="60"/>
      <c r="D33" s="51"/>
      <c r="E33" s="60"/>
      <c r="F33" s="41"/>
      <c r="G33" s="41"/>
      <c r="H33" s="61"/>
      <c r="I33" s="41"/>
      <c r="J33" s="42"/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4" customFormat="1" ht="12.75">
      <c r="A34" s="43"/>
      <c r="B34" s="55"/>
      <c r="C34" s="62"/>
      <c r="D34" s="55"/>
      <c r="E34" s="62"/>
      <c r="F34" s="63"/>
      <c r="G34" s="63"/>
      <c r="H34" s="64"/>
      <c r="I34" s="63"/>
      <c r="J34" s="65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4" customFormat="1" ht="12.75">
      <c r="A35" s="33">
        <v>5</v>
      </c>
      <c r="B35" s="50" t="s">
        <v>40</v>
      </c>
      <c r="C35" s="66" t="s">
        <v>21</v>
      </c>
      <c r="D35" s="50" t="s">
        <v>28</v>
      </c>
      <c r="E35" s="66" t="s">
        <v>22</v>
      </c>
      <c r="F35" s="36">
        <f>G35+H35+I35+J35</f>
        <v>1420000</v>
      </c>
      <c r="G35" s="36">
        <v>620000</v>
      </c>
      <c r="H35" s="67">
        <v>400000</v>
      </c>
      <c r="I35" s="36">
        <v>400000</v>
      </c>
      <c r="J35" s="37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4" customFormat="1" ht="12.75">
      <c r="A36" s="38"/>
      <c r="B36" s="51" t="s">
        <v>41</v>
      </c>
      <c r="C36" s="60"/>
      <c r="D36" s="51"/>
      <c r="E36" s="60"/>
      <c r="F36" s="41"/>
      <c r="G36" s="41"/>
      <c r="H36" s="61"/>
      <c r="I36" s="41"/>
      <c r="J36" s="42"/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4" customFormat="1" ht="12.75">
      <c r="A37" s="38"/>
      <c r="B37" s="51" t="s">
        <v>42</v>
      </c>
      <c r="C37" s="60"/>
      <c r="D37" s="51"/>
      <c r="E37" s="60"/>
      <c r="F37" s="41"/>
      <c r="G37" s="41"/>
      <c r="H37" s="61"/>
      <c r="I37" s="41"/>
      <c r="J37" s="42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4" customFormat="1" ht="12.75">
      <c r="A38" s="43"/>
      <c r="B38" s="55"/>
      <c r="C38" s="62"/>
      <c r="D38" s="55"/>
      <c r="E38" s="62"/>
      <c r="F38" s="63"/>
      <c r="G38" s="63"/>
      <c r="H38" s="64"/>
      <c r="I38" s="63"/>
      <c r="J38" s="65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4" customFormat="1" ht="12.75">
      <c r="A39" s="38">
        <v>6</v>
      </c>
      <c r="B39" s="51" t="s">
        <v>43</v>
      </c>
      <c r="C39" s="50" t="s">
        <v>21</v>
      </c>
      <c r="D39" s="51" t="s">
        <v>44</v>
      </c>
      <c r="E39" s="60" t="s">
        <v>22</v>
      </c>
      <c r="F39" s="41">
        <f>SUM(G39:J39)</f>
        <v>1200000</v>
      </c>
      <c r="G39" s="68">
        <v>1163000</v>
      </c>
      <c r="H39" s="69">
        <v>37000</v>
      </c>
      <c r="I39" s="41">
        <v>0</v>
      </c>
      <c r="J39" s="42">
        <v>0</v>
      </c>
      <c r="K39" s="2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4" customFormat="1" ht="12.75">
      <c r="A40" s="38"/>
      <c r="B40" s="51"/>
      <c r="C40" s="51"/>
      <c r="D40" s="51"/>
      <c r="E40" s="60"/>
      <c r="F40" s="41"/>
      <c r="G40" s="68"/>
      <c r="H40" s="69"/>
      <c r="I40" s="41"/>
      <c r="J40" s="42"/>
      <c r="K40" s="2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4" customFormat="1" ht="12.75">
      <c r="A41" s="38"/>
      <c r="B41" s="51" t="s">
        <v>45</v>
      </c>
      <c r="C41" s="51"/>
      <c r="D41" s="51"/>
      <c r="E41" s="60"/>
      <c r="F41" s="41"/>
      <c r="G41" s="41"/>
      <c r="H41" s="61"/>
      <c r="I41" s="41"/>
      <c r="J41" s="42"/>
      <c r="K41" s="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4" customFormat="1" ht="12.75">
      <c r="A42" s="43"/>
      <c r="B42" s="55"/>
      <c r="C42" s="62"/>
      <c r="D42" s="55"/>
      <c r="E42" s="62"/>
      <c r="F42" s="63"/>
      <c r="G42" s="63"/>
      <c r="H42" s="64"/>
      <c r="I42" s="63"/>
      <c r="J42" s="65"/>
      <c r="K42" s="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4" customFormat="1" ht="12.75">
      <c r="A43" s="38">
        <v>7</v>
      </c>
      <c r="B43" s="51" t="s">
        <v>46</v>
      </c>
      <c r="C43" s="60" t="s">
        <v>21</v>
      </c>
      <c r="D43" s="51" t="s">
        <v>44</v>
      </c>
      <c r="E43" s="60" t="s">
        <v>22</v>
      </c>
      <c r="F43" s="41">
        <f>SUM(G43:J43)</f>
        <v>565000</v>
      </c>
      <c r="G43" s="41">
        <v>140000</v>
      </c>
      <c r="H43" s="61">
        <v>425000</v>
      </c>
      <c r="I43" s="41">
        <v>0</v>
      </c>
      <c r="J43" s="42">
        <v>0</v>
      </c>
      <c r="K43" s="2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4" customFormat="1" ht="12.75">
      <c r="A44" s="38"/>
      <c r="B44" s="51" t="s">
        <v>47</v>
      </c>
      <c r="C44" s="60"/>
      <c r="D44" s="51"/>
      <c r="E44" s="60"/>
      <c r="F44" s="41"/>
      <c r="G44" s="41"/>
      <c r="H44" s="61"/>
      <c r="I44" s="41"/>
      <c r="J44" s="42"/>
      <c r="K44" s="2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4" customFormat="1" ht="12.75">
      <c r="A45" s="43"/>
      <c r="B45" s="55"/>
      <c r="C45" s="62"/>
      <c r="D45" s="55"/>
      <c r="E45" s="62"/>
      <c r="F45" s="63"/>
      <c r="G45" s="63"/>
      <c r="H45" s="64"/>
      <c r="I45" s="63"/>
      <c r="J45" s="65"/>
      <c r="K45" s="2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10" ht="12.75">
      <c r="A46" s="70"/>
      <c r="B46" s="14"/>
      <c r="C46" s="14"/>
      <c r="D46" s="14"/>
      <c r="E46" s="71" t="s">
        <v>48</v>
      </c>
      <c r="F46" s="72">
        <f>SUM(G46:J46)</f>
        <v>38251357</v>
      </c>
      <c r="G46" s="72">
        <f>SUM(G48+G49)</f>
        <v>13789357</v>
      </c>
      <c r="H46" s="72">
        <f>SUM(H10:H43)</f>
        <v>9762000</v>
      </c>
      <c r="I46" s="72">
        <f>SUM(I10:I43)</f>
        <v>7700000</v>
      </c>
      <c r="J46" s="73">
        <f>SUM(J10:J43)</f>
        <v>7000000</v>
      </c>
    </row>
    <row r="47" spans="1:10" ht="12.75">
      <c r="A47" s="70"/>
      <c r="B47" s="14"/>
      <c r="C47" s="14"/>
      <c r="D47" s="14"/>
      <c r="E47" s="74"/>
      <c r="F47" s="75"/>
      <c r="G47" s="75"/>
      <c r="H47" s="75"/>
      <c r="I47" s="75"/>
      <c r="J47" s="76"/>
    </row>
    <row r="48" spans="1:10" ht="12.75">
      <c r="A48" s="70"/>
      <c r="B48" s="14"/>
      <c r="C48" s="14"/>
      <c r="D48" s="14"/>
      <c r="E48" s="77" t="s">
        <v>22</v>
      </c>
      <c r="F48" s="78">
        <f>SUM(G48:J48)</f>
        <v>29491357</v>
      </c>
      <c r="G48" s="79">
        <f>SUM(G14+G16+G29+G35+G31+G39+G43)</f>
        <v>5029357</v>
      </c>
      <c r="H48" s="78">
        <f>SUM(H10:H43)</f>
        <v>9762000</v>
      </c>
      <c r="I48" s="78">
        <f>SUM(I10:I43)</f>
        <v>7700000</v>
      </c>
      <c r="J48" s="80">
        <f>SUM(J10:J43)</f>
        <v>7000000</v>
      </c>
    </row>
    <row r="49" spans="1:10" ht="12.75">
      <c r="A49" s="70"/>
      <c r="B49" s="14"/>
      <c r="C49" s="14"/>
      <c r="D49" s="14"/>
      <c r="E49" s="77" t="s">
        <v>23</v>
      </c>
      <c r="F49" s="78">
        <f>G49</f>
        <v>8760000</v>
      </c>
      <c r="G49" s="72">
        <f>G27+G12</f>
        <v>8760000</v>
      </c>
      <c r="H49" s="78">
        <v>0</v>
      </c>
      <c r="I49" s="78">
        <v>0</v>
      </c>
      <c r="J49" s="80">
        <v>0</v>
      </c>
    </row>
    <row r="50" spans="5:10" ht="12.75">
      <c r="E50" s="81"/>
      <c r="F50" s="82"/>
      <c r="G50" s="82"/>
      <c r="H50" s="82"/>
      <c r="I50" s="82"/>
      <c r="J50" s="83"/>
    </row>
  </sheetData>
  <printOptions/>
  <pageMargins left="1.575" right="1.575" top="0.5798611111111112" bottom="1.870138888888889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2006-03-30T10:10:59Z</cp:lastPrinted>
  <dcterms:created xsi:type="dcterms:W3CDTF">2004-06-11T08:40:51Z</dcterms:created>
  <dcterms:modified xsi:type="dcterms:W3CDTF">2006-04-27T11:46:11Z</dcterms:modified>
  <cp:category/>
  <cp:version/>
  <cp:contentType/>
  <cp:contentStatus/>
  <cp:revision>1</cp:revision>
</cp:coreProperties>
</file>