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'Arkusz1'!$A$1:$J$61</definedName>
  </definedNames>
  <calcPr fullCalcOnLoad="1"/>
</workbook>
</file>

<file path=xl/sharedStrings.xml><?xml version="1.0" encoding="utf-8"?>
<sst xmlns="http://schemas.openxmlformats.org/spreadsheetml/2006/main" count="115" uniqueCount="58">
  <si>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</si>
  <si>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</si>
  <si>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</si>
  <si>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</si>
  <si>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</si>
  <si>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</si>
  <si>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</si>
  <si>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</si>
  <si>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</si>
  <si>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</si>
  <si>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</si>
  <si>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</si>
  <si>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</si>
  <si>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</si>
  <si>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</si>
  <si>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</si>
  <si>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</si>
  <si>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</si>
  <si>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</si>
  <si>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</si>
  <si>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</si>
  <si>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</si>
  <si>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 xml:space="preserve"> </t>
  </si>
  <si>
    <t xml:space="preserve"> WIELOLETNI  PROGRAM  INWESTYCJI  GMINNYCH  NA  LATA  2008 - 2010     </t>
  </si>
  <si>
    <t>2008-2010</t>
  </si>
  <si>
    <t>2008-2012</t>
  </si>
  <si>
    <t xml:space="preserve">        Wysokość wydatków w roku budżetowym</t>
  </si>
  <si>
    <t>kredyt</t>
  </si>
  <si>
    <t>2008-2009</t>
  </si>
  <si>
    <t>razem</t>
  </si>
  <si>
    <t>Zał. Nr 3</t>
  </si>
  <si>
    <t>Uzupełnienie uzbrojenia terenów</t>
  </si>
  <si>
    <t>Rewitalizacja Rynku w Nysie</t>
  </si>
  <si>
    <t>Budowa gminnej biblioteki w Nysie</t>
  </si>
  <si>
    <t>Gościniec Skorochowski</t>
  </si>
  <si>
    <t xml:space="preserve">Przebudowa drogi w pasie ulicy </t>
  </si>
  <si>
    <t>Baligrodzkiej w Nysie</t>
  </si>
  <si>
    <t>Rewitalizacja Parku Miejskiego</t>
  </si>
  <si>
    <t xml:space="preserve">Przebudowa ul. Sanockiej w Nysie </t>
  </si>
  <si>
    <t xml:space="preserve">Gmina  Nysa </t>
  </si>
  <si>
    <t>PROJEKT</t>
  </si>
  <si>
    <t>Budowa kompleksu sportowo - rekreacyjnego</t>
  </si>
  <si>
    <t>Modernizacja budynku Urzędu Miejskiego w Nysie</t>
  </si>
  <si>
    <t>Modernizacja Targowiska Miejskiego</t>
  </si>
  <si>
    <t>Rewitalizacja  terenów plantów miejskich - etap I</t>
  </si>
  <si>
    <t>Budowa infrastruktury promocyjno - informacyjnej</t>
  </si>
  <si>
    <t>Infrastruktura parkingowa i drogowa  Jeziora Nyskiego</t>
  </si>
  <si>
    <t>w powiązaniu z drogą krajową nr 46 - etap I</t>
  </si>
  <si>
    <t>Rozbudowa, przebudowa kompleksu sportowo -</t>
  </si>
  <si>
    <t>rekreacyjnego w Nysie</t>
  </si>
  <si>
    <t>Kompleksowe uzbrojenie terenów  przemysłowych</t>
  </si>
  <si>
    <t>w Nysie w rejonie ulic: Dubois - Karpacka wraz</t>
  </si>
  <si>
    <t>z budową dróg</t>
  </si>
  <si>
    <t>Aktywizacja gospodarcza rejonu turystycznego</t>
  </si>
  <si>
    <t xml:space="preserve">Jeziora Nyskiego </t>
  </si>
  <si>
    <t>Gminy Nysa</t>
  </si>
  <si>
    <t>Załącznik Nr 3 do uchwały Nr XXVII/388/08</t>
  </si>
  <si>
    <t>z dnia 27 listopada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</si>
</sst>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0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6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2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5" fillId="0" borderId="1" xfId="15" applyNumberFormat="1" applyFont="1" applyFill="1" applyBorder="1" applyAlignment="1" applyProtection="1">
      <alignment horizontal="right"/>
      <protection/>
    </xf>
    <xf numFmtId="3" fontId="5" fillId="0" borderId="32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7" fillId="2" borderId="3" xfId="15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Border="1" applyAlignment="1">
      <alignment/>
    </xf>
    <xf numFmtId="4" fontId="7" fillId="2" borderId="3" xfId="15" applyNumberFormat="1" applyFont="1" applyFill="1" applyBorder="1" applyAlignment="1" applyProtection="1">
      <alignment horizontal="right"/>
      <protection/>
    </xf>
    <xf numFmtId="4" fontId="9" fillId="2" borderId="3" xfId="15" applyNumberFormat="1" applyFont="1" applyFill="1" applyBorder="1" applyAlignment="1" applyProtection="1">
      <alignment horizontal="right"/>
      <protection/>
    </xf>
    <xf numFmtId="0" fontId="0" fillId="0" borderId="4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center"/>
    </xf>
    <xf numFmtId="3" fontId="0" fillId="0" borderId="52" xfId="15" applyNumberFormat="1" applyFont="1" applyFill="1" applyBorder="1" applyAlignment="1" applyProtection="1">
      <alignment horizontal="right"/>
      <protection/>
    </xf>
    <xf numFmtId="3" fontId="0" fillId="0" borderId="53" xfId="15" applyNumberFormat="1" applyFont="1" applyFill="1" applyBorder="1" applyAlignment="1" applyProtection="1">
      <alignment horizontal="right"/>
      <protection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" name="Line 4"/>
        <xdr:cNvSpPr>
          <a:spLocks/>
        </xdr:cNvSpPr>
      </xdr:nvSpPr>
      <xdr:spPr>
        <a:xfrm>
          <a:off x="11925300" y="15906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119253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3" name="Line 6"/>
        <xdr:cNvSpPr>
          <a:spLocks/>
        </xdr:cNvSpPr>
      </xdr:nvSpPr>
      <xdr:spPr>
        <a:xfrm>
          <a:off x="11925300" y="3733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>
      <xdr:nvSpPr>
        <xdr:cNvPr id="4" name="Line 7"/>
        <xdr:cNvSpPr>
          <a:spLocks/>
        </xdr:cNvSpPr>
      </xdr:nvSpPr>
      <xdr:spPr>
        <a:xfrm>
          <a:off x="11925300" y="9544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61</xdr:row>
      <xdr:rowOff>0</xdr:rowOff>
    </xdr:to>
    <xdr:sp>
      <xdr:nvSpPr>
        <xdr:cNvPr id="5" name="Line 9"/>
        <xdr:cNvSpPr>
          <a:spLocks/>
        </xdr:cNvSpPr>
      </xdr:nvSpPr>
      <xdr:spPr>
        <a:xfrm>
          <a:off x="11925300" y="10077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tabSelected="1" view="pageBreakPreview" zoomScaleSheetLayoutView="100" workbookViewId="0" topLeftCell="A1">
      <pane ySplit="9" topLeftCell="BM10" activePane="bottomLeft" state="frozen"/>
      <selection pane="topLeft" activeCell="D1" sqref="D1"/>
      <selection pane="bottomLeft" activeCell="I6" sqref="I6"/>
    </sheetView>
  </sheetViews>
  <sheetFormatPr defaultColWidth="9.00390625" defaultRowHeight="12.75"/>
  <cols>
    <col min="1" max="1" width="4.625" style="1" customWidth="1"/>
    <col min="2" max="2" width="47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7.25" thickBot="1">
      <c r="A1" s="20"/>
      <c r="B1" s="20"/>
      <c r="C1" s="20"/>
      <c r="D1" s="20"/>
      <c r="E1" s="20"/>
      <c r="F1" s="20"/>
      <c r="G1" s="21" t="s">
        <v>40</v>
      </c>
      <c r="H1" s="32"/>
      <c r="I1" s="38" t="s">
        <v>30</v>
      </c>
    </row>
    <row r="2" spans="1:9" ht="18">
      <c r="A2" s="39" t="s">
        <v>23</v>
      </c>
      <c r="B2" s="40"/>
      <c r="C2" s="40"/>
      <c r="D2" s="40"/>
      <c r="E2" s="40"/>
      <c r="F2" s="40"/>
      <c r="G2" s="41"/>
      <c r="H2" s="73" t="s">
        <v>56</v>
      </c>
      <c r="I2" s="96"/>
    </row>
    <row r="3" spans="1:9" ht="12.75">
      <c r="A3" s="42"/>
      <c r="B3" s="3"/>
      <c r="E3" s="4"/>
      <c r="F3" s="4"/>
      <c r="G3" s="4"/>
      <c r="H3" s="17" t="s">
        <v>0</v>
      </c>
      <c r="I3" s="97"/>
    </row>
    <row r="4" spans="1:9" ht="12.75">
      <c r="A4" s="43"/>
      <c r="B4" s="3"/>
      <c r="C4" s="4"/>
      <c r="D4" s="4"/>
      <c r="F4" s="4"/>
      <c r="G4" s="4"/>
      <c r="H4" s="17" t="s">
        <v>57</v>
      </c>
      <c r="I4" s="97"/>
    </row>
    <row r="5" spans="1:9" ht="12.75">
      <c r="A5" s="126" t="s">
        <v>1</v>
      </c>
      <c r="B5" s="1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79" t="s">
        <v>26</v>
      </c>
      <c r="H5" s="24"/>
      <c r="I5" s="98"/>
    </row>
    <row r="6" spans="1:9" ht="12.75">
      <c r="A6" s="127"/>
      <c r="B6" s="124"/>
      <c r="C6" s="25" t="s">
        <v>7</v>
      </c>
      <c r="D6" s="25" t="s">
        <v>8</v>
      </c>
      <c r="E6" s="25" t="s">
        <v>9</v>
      </c>
      <c r="F6" s="25" t="s">
        <v>10</v>
      </c>
      <c r="G6" s="23">
        <v>2008</v>
      </c>
      <c r="H6" s="23">
        <v>2009</v>
      </c>
      <c r="I6" s="99">
        <v>2010</v>
      </c>
    </row>
    <row r="7" spans="1:9" ht="12.75">
      <c r="A7" s="127"/>
      <c r="B7" s="124"/>
      <c r="C7" s="34" t="s">
        <v>11</v>
      </c>
      <c r="D7" s="5"/>
      <c r="E7" s="5"/>
      <c r="F7" s="34" t="s">
        <v>12</v>
      </c>
      <c r="G7" s="5"/>
      <c r="H7" s="5"/>
      <c r="I7" s="100"/>
    </row>
    <row r="8" spans="1:9" ht="12.75">
      <c r="A8" s="128"/>
      <c r="B8" s="125"/>
      <c r="C8" s="6"/>
      <c r="D8" s="6"/>
      <c r="E8" s="6"/>
      <c r="F8" s="35" t="s">
        <v>24</v>
      </c>
      <c r="G8" s="6"/>
      <c r="H8" s="6"/>
      <c r="I8" s="101"/>
    </row>
    <row r="9" spans="1:9" ht="13.5" thickBot="1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8</v>
      </c>
      <c r="H9" s="45">
        <v>9</v>
      </c>
      <c r="I9" s="102">
        <v>10</v>
      </c>
    </row>
    <row r="10" spans="1:9" ht="12.75">
      <c r="A10" s="111">
        <v>1</v>
      </c>
      <c r="B10" s="4" t="s">
        <v>13</v>
      </c>
      <c r="C10" s="47" t="s">
        <v>14</v>
      </c>
      <c r="D10" s="48" t="s">
        <v>24</v>
      </c>
      <c r="E10" s="74" t="s">
        <v>29</v>
      </c>
      <c r="F10" s="81">
        <f>SUM(G10:I10)</f>
        <v>23284000</v>
      </c>
      <c r="G10" s="81">
        <v>7284000</v>
      </c>
      <c r="H10" s="81">
        <v>8000000</v>
      </c>
      <c r="I10" s="81">
        <v>8000000</v>
      </c>
    </row>
    <row r="11" spans="1:9" ht="12.75">
      <c r="A11" s="110"/>
      <c r="B11" s="4"/>
      <c r="C11" s="49"/>
      <c r="D11" s="7"/>
      <c r="E11" s="10" t="s">
        <v>15</v>
      </c>
      <c r="F11" s="13"/>
      <c r="G11" s="13">
        <v>2634000</v>
      </c>
      <c r="H11" s="13"/>
      <c r="I11" s="82"/>
    </row>
    <row r="12" spans="1:9" ht="12.75">
      <c r="A12" s="110"/>
      <c r="B12" s="4"/>
      <c r="C12" s="49"/>
      <c r="D12" s="7"/>
      <c r="E12" s="10" t="s">
        <v>27</v>
      </c>
      <c r="F12" s="13"/>
      <c r="G12" s="13">
        <v>4650000</v>
      </c>
      <c r="H12" s="13"/>
      <c r="I12" s="82"/>
    </row>
    <row r="13" spans="1:9" ht="12.75">
      <c r="A13" s="114"/>
      <c r="B13" s="115"/>
      <c r="C13" s="116"/>
      <c r="D13" s="117"/>
      <c r="E13" s="118"/>
      <c r="F13" s="119"/>
      <c r="G13" s="119"/>
      <c r="H13" s="119"/>
      <c r="I13" s="120"/>
    </row>
    <row r="14" spans="1:9" ht="12.75">
      <c r="A14" s="110">
        <v>2</v>
      </c>
      <c r="B14" s="4" t="s">
        <v>38</v>
      </c>
      <c r="C14" s="49" t="s">
        <v>39</v>
      </c>
      <c r="D14" s="7" t="s">
        <v>24</v>
      </c>
      <c r="E14" s="10" t="s">
        <v>16</v>
      </c>
      <c r="F14" s="13"/>
      <c r="G14" s="13">
        <v>30000</v>
      </c>
      <c r="H14" s="13">
        <v>700000</v>
      </c>
      <c r="I14" s="82">
        <v>0</v>
      </c>
    </row>
    <row r="15" spans="1:9" ht="13.5" thickBot="1">
      <c r="A15" s="112"/>
      <c r="B15" s="46"/>
      <c r="C15" s="50"/>
      <c r="D15" s="16"/>
      <c r="E15" s="16"/>
      <c r="F15" s="14"/>
      <c r="G15" s="14"/>
      <c r="H15" s="14"/>
      <c r="I15" s="15"/>
    </row>
    <row r="16" spans="1:9" ht="12.75">
      <c r="A16" s="111">
        <v>3</v>
      </c>
      <c r="B16" s="51" t="s">
        <v>18</v>
      </c>
      <c r="C16" s="47" t="s">
        <v>14</v>
      </c>
      <c r="D16" s="48" t="s">
        <v>24</v>
      </c>
      <c r="E16" s="52" t="s">
        <v>15</v>
      </c>
      <c r="F16" s="81">
        <f>SUM(G16:I16)</f>
        <v>1635000</v>
      </c>
      <c r="G16" s="81">
        <v>35000</v>
      </c>
      <c r="H16" s="81">
        <v>1000000</v>
      </c>
      <c r="I16" s="83">
        <v>600000</v>
      </c>
    </row>
    <row r="17" spans="1:9" ht="13.5" thickBot="1">
      <c r="A17" s="80"/>
      <c r="B17" s="51"/>
      <c r="C17" s="50"/>
      <c r="D17" s="16"/>
      <c r="E17" s="53"/>
      <c r="F17" s="14"/>
      <c r="G17" s="14"/>
      <c r="H17" s="14"/>
      <c r="I17" s="15"/>
    </row>
    <row r="18" spans="1:9" ht="12.75">
      <c r="A18" s="108">
        <v>4</v>
      </c>
      <c r="B18" s="54" t="s">
        <v>53</v>
      </c>
      <c r="C18" s="56" t="s">
        <v>14</v>
      </c>
      <c r="D18" s="57" t="s">
        <v>24</v>
      </c>
      <c r="E18" s="52" t="s">
        <v>16</v>
      </c>
      <c r="F18" s="81">
        <f>SUM(G18:I18)</f>
        <v>1740000</v>
      </c>
      <c r="G18" s="81">
        <v>240000</v>
      </c>
      <c r="H18" s="81">
        <v>1000000</v>
      </c>
      <c r="I18" s="83">
        <v>500000</v>
      </c>
    </row>
    <row r="19" spans="1:9" ht="12.75">
      <c r="A19" s="110"/>
      <c r="B19" s="22" t="s">
        <v>54</v>
      </c>
      <c r="C19" s="58"/>
      <c r="D19" s="9"/>
      <c r="E19" s="8"/>
      <c r="F19" s="84"/>
      <c r="G19" s="84"/>
      <c r="H19" s="84"/>
      <c r="I19" s="85"/>
    </row>
    <row r="20" spans="1:253" s="4" customFormat="1" ht="13.5" thickBot="1">
      <c r="A20" s="80"/>
      <c r="B20" s="55"/>
      <c r="C20" s="60"/>
      <c r="D20" s="27"/>
      <c r="E20" s="61"/>
      <c r="F20" s="14" t="s">
        <v>22</v>
      </c>
      <c r="G20" s="86"/>
      <c r="H20" s="14"/>
      <c r="I20" s="15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4" customFormat="1" ht="12.75">
      <c r="A21" s="108">
        <v>5</v>
      </c>
      <c r="B21" s="54" t="s">
        <v>19</v>
      </c>
      <c r="C21" s="62" t="s">
        <v>14</v>
      </c>
      <c r="D21" s="57" t="s">
        <v>24</v>
      </c>
      <c r="E21" s="63" t="s">
        <v>15</v>
      </c>
      <c r="F21" s="104">
        <f>SUM(G21+H21+I21)</f>
        <v>7132633.97</v>
      </c>
      <c r="G21" s="103">
        <v>982633.97</v>
      </c>
      <c r="H21" s="81">
        <v>2850000</v>
      </c>
      <c r="I21" s="83">
        <v>3300000</v>
      </c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3.5" thickBot="1">
      <c r="A22" s="80"/>
      <c r="B22" s="55"/>
      <c r="C22" s="60"/>
      <c r="D22" s="27"/>
      <c r="E22" s="36"/>
      <c r="F22" s="14"/>
      <c r="G22" s="86"/>
      <c r="H22" s="14"/>
      <c r="I22" s="15"/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2.75">
      <c r="A23" s="108">
        <v>6</v>
      </c>
      <c r="B23" s="22" t="s">
        <v>20</v>
      </c>
      <c r="C23" s="62" t="s">
        <v>14</v>
      </c>
      <c r="D23" s="57" t="s">
        <v>24</v>
      </c>
      <c r="E23" s="63" t="s">
        <v>15</v>
      </c>
      <c r="F23" s="81">
        <f>SUM(G23:I23)</f>
        <v>2060000</v>
      </c>
      <c r="G23" s="81">
        <v>760000</v>
      </c>
      <c r="H23" s="81">
        <v>800000</v>
      </c>
      <c r="I23" s="83">
        <v>500000</v>
      </c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3.5" thickBot="1">
      <c r="A24" s="109"/>
      <c r="B24" s="64"/>
      <c r="C24" s="60"/>
      <c r="D24" s="27"/>
      <c r="E24" s="28"/>
      <c r="F24" s="14"/>
      <c r="G24" s="86"/>
      <c r="H24" s="14"/>
      <c r="I24" s="15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2.75">
      <c r="A25" s="33">
        <v>7</v>
      </c>
      <c r="B25" s="22" t="s">
        <v>50</v>
      </c>
      <c r="C25" s="62" t="s">
        <v>14</v>
      </c>
      <c r="D25" s="57" t="s">
        <v>24</v>
      </c>
      <c r="E25" s="63" t="s">
        <v>15</v>
      </c>
      <c r="F25" s="81">
        <f>SUM(G25:I25)</f>
        <v>7380000</v>
      </c>
      <c r="G25" s="87">
        <v>2080000</v>
      </c>
      <c r="H25" s="81">
        <v>3300000</v>
      </c>
      <c r="I25" s="83">
        <v>2000000</v>
      </c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2.75">
      <c r="A26" s="33"/>
      <c r="B26" s="22" t="s">
        <v>51</v>
      </c>
      <c r="C26" s="59"/>
      <c r="D26" s="8"/>
      <c r="E26" s="11"/>
      <c r="F26" s="13"/>
      <c r="G26" s="88"/>
      <c r="H26" s="13"/>
      <c r="I26" s="82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2.75">
      <c r="A27" s="33"/>
      <c r="B27" s="22" t="s">
        <v>52</v>
      </c>
      <c r="C27" s="59"/>
      <c r="D27" s="8"/>
      <c r="E27" s="11"/>
      <c r="F27" s="13"/>
      <c r="G27" s="88"/>
      <c r="H27" s="13"/>
      <c r="I27" s="82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3.5" thickBot="1">
      <c r="A28" s="37"/>
      <c r="B28" s="55"/>
      <c r="C28" s="60"/>
      <c r="D28" s="27"/>
      <c r="E28" s="28"/>
      <c r="F28" s="14"/>
      <c r="G28" s="86"/>
      <c r="H28" s="14"/>
      <c r="I28" s="15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2.75">
      <c r="A29" s="33">
        <v>8</v>
      </c>
      <c r="B29" s="22" t="s">
        <v>48</v>
      </c>
      <c r="C29" s="62" t="s">
        <v>14</v>
      </c>
      <c r="D29" s="57" t="s">
        <v>24</v>
      </c>
      <c r="E29" s="63" t="s">
        <v>15</v>
      </c>
      <c r="F29" s="81">
        <f>SUM(G29+H29+I29)</f>
        <v>14700000</v>
      </c>
      <c r="G29" s="87">
        <v>700000</v>
      </c>
      <c r="H29" s="81">
        <v>10000000</v>
      </c>
      <c r="I29" s="83">
        <v>4000000</v>
      </c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2.75">
      <c r="A30" s="33"/>
      <c r="B30" s="22" t="s">
        <v>49</v>
      </c>
      <c r="C30" s="59"/>
      <c r="D30" s="8"/>
      <c r="E30" s="11"/>
      <c r="F30" s="13"/>
      <c r="G30" s="88"/>
      <c r="H30" s="13"/>
      <c r="I30" s="82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3.5" thickBot="1">
      <c r="A31" s="37"/>
      <c r="B31" s="55"/>
      <c r="C31" s="60"/>
      <c r="D31" s="27"/>
      <c r="E31" s="28"/>
      <c r="F31" s="29"/>
      <c r="G31" s="30"/>
      <c r="H31" s="29"/>
      <c r="I31" s="31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2.75">
      <c r="A32" s="65">
        <v>9</v>
      </c>
      <c r="B32" s="57" t="s">
        <v>46</v>
      </c>
      <c r="C32" s="66" t="s">
        <v>14</v>
      </c>
      <c r="D32" s="57" t="s">
        <v>24</v>
      </c>
      <c r="E32" s="63" t="s">
        <v>15</v>
      </c>
      <c r="F32" s="81">
        <f>SUM(G32:I32)</f>
        <v>5500000</v>
      </c>
      <c r="G32" s="87">
        <v>200000</v>
      </c>
      <c r="H32" s="81">
        <v>4300000</v>
      </c>
      <c r="I32" s="83">
        <v>1000000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2.75">
      <c r="A33" s="67"/>
      <c r="B33" s="22" t="s">
        <v>47</v>
      </c>
      <c r="C33" s="71"/>
      <c r="D33" s="8"/>
      <c r="E33" s="12"/>
      <c r="F33" s="13"/>
      <c r="G33" s="88"/>
      <c r="H33" s="13"/>
      <c r="I33" s="82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3.5" thickBot="1">
      <c r="A34" s="77"/>
      <c r="B34" s="78"/>
      <c r="C34" s="72"/>
      <c r="D34" s="27"/>
      <c r="E34" s="36"/>
      <c r="F34" s="14"/>
      <c r="G34" s="86"/>
      <c r="H34" s="14"/>
      <c r="I34" s="15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4" customFormat="1" ht="12.75">
      <c r="A35" s="70">
        <v>10</v>
      </c>
      <c r="B35" s="75" t="s">
        <v>41</v>
      </c>
      <c r="C35" s="66" t="s">
        <v>14</v>
      </c>
      <c r="D35" s="8" t="s">
        <v>25</v>
      </c>
      <c r="E35" s="63" t="s">
        <v>15</v>
      </c>
      <c r="F35" s="13">
        <f>SUM(G35+H35+I35)</f>
        <v>13047000</v>
      </c>
      <c r="G35" s="88">
        <v>147000</v>
      </c>
      <c r="H35" s="13">
        <v>2900000</v>
      </c>
      <c r="I35" s="82">
        <v>10000000</v>
      </c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3.5" thickBot="1">
      <c r="A36" s="77"/>
      <c r="B36" s="78"/>
      <c r="C36" s="72"/>
      <c r="D36" s="27"/>
      <c r="E36" s="36"/>
      <c r="F36" s="14"/>
      <c r="G36" s="86"/>
      <c r="H36" s="14"/>
      <c r="I36" s="15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2.75">
      <c r="A37" s="70">
        <v>11</v>
      </c>
      <c r="B37" s="75" t="s">
        <v>42</v>
      </c>
      <c r="C37" s="66" t="s">
        <v>14</v>
      </c>
      <c r="D37" s="8" t="s">
        <v>24</v>
      </c>
      <c r="E37" s="63" t="s">
        <v>15</v>
      </c>
      <c r="F37" s="13">
        <f>SUM(G37+H37+I37)</f>
        <v>5000000</v>
      </c>
      <c r="G37" s="88">
        <v>1000000</v>
      </c>
      <c r="H37" s="13">
        <v>2000000</v>
      </c>
      <c r="I37" s="82">
        <v>2000000</v>
      </c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3.5" thickBot="1">
      <c r="A38" s="77"/>
      <c r="B38" s="78"/>
      <c r="C38" s="72"/>
      <c r="D38" s="27"/>
      <c r="E38" s="36"/>
      <c r="F38" s="14"/>
      <c r="G38" s="86"/>
      <c r="H38" s="14"/>
      <c r="I38" s="15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70">
        <v>12</v>
      </c>
      <c r="B39" s="75" t="s">
        <v>31</v>
      </c>
      <c r="C39" s="71" t="s">
        <v>14</v>
      </c>
      <c r="D39" s="8" t="s">
        <v>24</v>
      </c>
      <c r="E39" s="12" t="s">
        <v>15</v>
      </c>
      <c r="F39" s="13">
        <f>SUM(G39:I39)</f>
        <v>5808000</v>
      </c>
      <c r="G39" s="88">
        <v>808000</v>
      </c>
      <c r="H39" s="13">
        <v>2000000</v>
      </c>
      <c r="I39" s="82">
        <v>3000000</v>
      </c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3.5" thickBot="1">
      <c r="A40" s="77"/>
      <c r="B40" s="78"/>
      <c r="C40" s="72"/>
      <c r="D40" s="27"/>
      <c r="E40" s="36"/>
      <c r="F40" s="14"/>
      <c r="G40" s="86"/>
      <c r="H40" s="14"/>
      <c r="I40" s="15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70">
        <v>13</v>
      </c>
      <c r="B41" s="75" t="s">
        <v>32</v>
      </c>
      <c r="C41" s="71" t="s">
        <v>14</v>
      </c>
      <c r="D41" s="8" t="s">
        <v>24</v>
      </c>
      <c r="E41" s="12" t="s">
        <v>15</v>
      </c>
      <c r="F41" s="13">
        <f>SUM(G41:I41)</f>
        <v>370000</v>
      </c>
      <c r="G41" s="88">
        <v>20000</v>
      </c>
      <c r="H41" s="13">
        <v>150000</v>
      </c>
      <c r="I41" s="82">
        <v>200000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3.5" thickBot="1">
      <c r="A42" s="77"/>
      <c r="B42" s="78"/>
      <c r="C42" s="72"/>
      <c r="D42" s="27"/>
      <c r="E42" s="36"/>
      <c r="F42" s="14"/>
      <c r="G42" s="86"/>
      <c r="H42" s="14"/>
      <c r="I42" s="15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70">
        <v>14</v>
      </c>
      <c r="B43" s="75" t="s">
        <v>33</v>
      </c>
      <c r="C43" s="71" t="s">
        <v>14</v>
      </c>
      <c r="D43" s="8" t="s">
        <v>24</v>
      </c>
      <c r="E43" s="12" t="s">
        <v>15</v>
      </c>
      <c r="F43" s="13">
        <f>SUM(G43:I43)</f>
        <v>6080000</v>
      </c>
      <c r="G43" s="88">
        <v>80000</v>
      </c>
      <c r="H43" s="13">
        <v>1000000</v>
      </c>
      <c r="I43" s="82">
        <v>5000000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3.5" thickBot="1">
      <c r="A44" s="77"/>
      <c r="B44" s="78"/>
      <c r="C44" s="72"/>
      <c r="D44" s="27"/>
      <c r="E44" s="36"/>
      <c r="F44" s="14"/>
      <c r="G44" s="86"/>
      <c r="H44" s="14"/>
      <c r="I44" s="15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70">
        <v>15</v>
      </c>
      <c r="B45" s="75" t="s">
        <v>34</v>
      </c>
      <c r="C45" s="71" t="s">
        <v>14</v>
      </c>
      <c r="D45" s="8" t="s">
        <v>28</v>
      </c>
      <c r="E45" s="12" t="s">
        <v>15</v>
      </c>
      <c r="F45" s="13">
        <f>SUM(G45:I45)</f>
        <v>902000</v>
      </c>
      <c r="G45" s="88">
        <v>2000</v>
      </c>
      <c r="H45" s="13">
        <v>900000</v>
      </c>
      <c r="I45" s="82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3.5" thickBot="1">
      <c r="A46" s="77"/>
      <c r="B46" s="78"/>
      <c r="C46" s="72"/>
      <c r="D46" s="27"/>
      <c r="E46" s="36"/>
      <c r="F46" s="14"/>
      <c r="G46" s="86"/>
      <c r="H46" s="14"/>
      <c r="I46" s="15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70">
        <v>16</v>
      </c>
      <c r="B47" s="75" t="s">
        <v>43</v>
      </c>
      <c r="C47" s="71" t="s">
        <v>14</v>
      </c>
      <c r="D47" s="8" t="s">
        <v>24</v>
      </c>
      <c r="E47" s="12" t="s">
        <v>15</v>
      </c>
      <c r="F47" s="13">
        <f>SUM(G47:I47)</f>
        <v>1005000</v>
      </c>
      <c r="G47" s="88">
        <v>5000</v>
      </c>
      <c r="H47" s="13">
        <v>500000</v>
      </c>
      <c r="I47" s="82">
        <v>500000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3.5" thickBot="1">
      <c r="A48" s="77"/>
      <c r="B48" s="78"/>
      <c r="C48" s="72"/>
      <c r="D48" s="27"/>
      <c r="E48" s="36"/>
      <c r="F48" s="14"/>
      <c r="G48" s="86"/>
      <c r="H48" s="14"/>
      <c r="I48" s="15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113">
        <v>17</v>
      </c>
      <c r="B49" s="121" t="s">
        <v>35</v>
      </c>
      <c r="C49" s="122" t="s">
        <v>14</v>
      </c>
      <c r="D49" s="57" t="s">
        <v>24</v>
      </c>
      <c r="E49" s="63" t="s">
        <v>15</v>
      </c>
      <c r="F49" s="81">
        <f>SUM(G49+H49+I49)</f>
        <v>3550000</v>
      </c>
      <c r="G49" s="87">
        <v>50000</v>
      </c>
      <c r="H49" s="81">
        <v>1500000</v>
      </c>
      <c r="I49" s="83">
        <v>2000000</v>
      </c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70"/>
      <c r="B50" s="75" t="s">
        <v>36</v>
      </c>
      <c r="C50" s="71"/>
      <c r="D50" s="8"/>
      <c r="E50" s="12"/>
      <c r="F50" s="13"/>
      <c r="G50" s="88"/>
      <c r="H50" s="13"/>
      <c r="I50" s="82"/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3.5" thickBot="1">
      <c r="A51" s="77"/>
      <c r="B51" s="78"/>
      <c r="C51" s="72"/>
      <c r="D51" s="27"/>
      <c r="E51" s="36"/>
      <c r="F51" s="14"/>
      <c r="G51" s="86"/>
      <c r="H51" s="14"/>
      <c r="I51" s="15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70">
        <v>18</v>
      </c>
      <c r="B52" s="75" t="s">
        <v>44</v>
      </c>
      <c r="C52" s="71" t="s">
        <v>14</v>
      </c>
      <c r="D52" s="8" t="s">
        <v>28</v>
      </c>
      <c r="E52" s="12" t="s">
        <v>15</v>
      </c>
      <c r="F52" s="13">
        <f>SUM(G52+H52+I52)</f>
        <v>101000</v>
      </c>
      <c r="G52" s="88">
        <v>1000</v>
      </c>
      <c r="H52" s="13">
        <v>100000</v>
      </c>
      <c r="I52" s="82">
        <v>0</v>
      </c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3.5" thickBot="1">
      <c r="A53" s="77"/>
      <c r="B53" s="78"/>
      <c r="C53" s="72"/>
      <c r="D53" s="27"/>
      <c r="E53" s="36"/>
      <c r="F53" s="14"/>
      <c r="G53" s="86"/>
      <c r="H53" s="14"/>
      <c r="I53" s="15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113">
        <v>19</v>
      </c>
      <c r="B54" s="121" t="s">
        <v>37</v>
      </c>
      <c r="C54" s="122" t="s">
        <v>14</v>
      </c>
      <c r="D54" s="57" t="s">
        <v>28</v>
      </c>
      <c r="E54" s="63" t="s">
        <v>15</v>
      </c>
      <c r="F54" s="81">
        <f>SUM(G54:I54)</f>
        <v>201000</v>
      </c>
      <c r="G54" s="87">
        <v>1000</v>
      </c>
      <c r="H54" s="81">
        <v>200000</v>
      </c>
      <c r="I54" s="83">
        <v>0</v>
      </c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3.5" thickBot="1">
      <c r="A55" s="77"/>
      <c r="B55" s="78"/>
      <c r="C55" s="72"/>
      <c r="D55" s="27"/>
      <c r="E55" s="36"/>
      <c r="F55" s="14"/>
      <c r="G55" s="86"/>
      <c r="H55" s="14"/>
      <c r="I55" s="15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70">
        <v>20</v>
      </c>
      <c r="B56" s="75" t="s">
        <v>45</v>
      </c>
      <c r="C56" s="71" t="s">
        <v>14</v>
      </c>
      <c r="D56" s="8" t="s">
        <v>28</v>
      </c>
      <c r="E56" s="12" t="s">
        <v>15</v>
      </c>
      <c r="F56" s="13">
        <f>SUM(G56:I56)</f>
        <v>70000</v>
      </c>
      <c r="G56" s="88">
        <v>35000</v>
      </c>
      <c r="H56" s="13">
        <v>35000</v>
      </c>
      <c r="I56" s="82">
        <v>0</v>
      </c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3.5" thickBot="1">
      <c r="A57" s="68"/>
      <c r="B57" s="76" t="s">
        <v>55</v>
      </c>
      <c r="C57" s="72" t="s">
        <v>22</v>
      </c>
      <c r="D57" s="27"/>
      <c r="E57" s="36"/>
      <c r="F57" s="14"/>
      <c r="G57" s="86"/>
      <c r="H57" s="14"/>
      <c r="I57" s="15"/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9" ht="16.5" thickBot="1">
      <c r="A58" s="12"/>
      <c r="B58" s="4"/>
      <c r="C58" s="4"/>
      <c r="D58" s="4"/>
      <c r="E58" s="69" t="s">
        <v>17</v>
      </c>
      <c r="F58" s="107">
        <f>SUM(G58+H58+I58)</f>
        <v>100295633.97</v>
      </c>
      <c r="G58" s="106">
        <f>SUM(G10+G16+G18+G21+G23+G25+G29+G32+G35+G37+G39+G41+G43+G45+G47+G49+G54+G52+G14+G56)</f>
        <v>14460633.97</v>
      </c>
      <c r="H58" s="89">
        <f>+SUM(H10+H16+H18+H21+H23+H25+H29+H32+H35+H37+H39+H41+H43+H45+H47+H49+H54+H52+H14+H56)</f>
        <v>43235000</v>
      </c>
      <c r="I58" s="89">
        <f>SUM(I10+I16+I18+I21+I23+I25+I29+I32+I35+I37+I39+I41+I43+I45+I47+I49+I54+I56)</f>
        <v>42600000</v>
      </c>
    </row>
    <row r="59" spans="5:9" ht="12.75">
      <c r="E59" s="18" t="s">
        <v>21</v>
      </c>
      <c r="F59" s="90"/>
      <c r="G59" s="90"/>
      <c r="H59" s="90"/>
      <c r="I59" s="91"/>
    </row>
    <row r="60" spans="5:9" ht="12.75">
      <c r="E60" s="93" t="s">
        <v>27</v>
      </c>
      <c r="F60" s="94">
        <f>SUM(G60:I60)</f>
        <v>4650000</v>
      </c>
      <c r="G60" s="94">
        <f>G12</f>
        <v>4650000</v>
      </c>
      <c r="H60" s="94">
        <v>0</v>
      </c>
      <c r="I60" s="95">
        <v>0</v>
      </c>
    </row>
    <row r="61" spans="5:9" ht="12.75">
      <c r="E61" s="19" t="s">
        <v>15</v>
      </c>
      <c r="F61" s="105">
        <f>SUM(G61+H61+I61)</f>
        <v>95614633.97</v>
      </c>
      <c r="G61" s="105">
        <f>SUM(G11+G16+G18+G21+G23+G25+G29+G32+G35+G37+G39+G41+G43+G45+G47+G49+G54+G56)</f>
        <v>9779633.969999999</v>
      </c>
      <c r="H61" s="92">
        <f>SUM(H10:H56)</f>
        <v>43235000</v>
      </c>
      <c r="I61" s="92">
        <f>SUM(I10:I56)</f>
        <v>42600000</v>
      </c>
    </row>
    <row r="63" ht="12.75">
      <c r="F63" s="26"/>
    </row>
  </sheetData>
  <mergeCells count="2">
    <mergeCell ref="B5:B8"/>
    <mergeCell ref="A5:A8"/>
  </mergeCells>
  <printOptions/>
  <pageMargins left="2.5590551181102366" right="1.5748031496062993" top="0.3937007874015748" bottom="0.5511811023622047" header="0.35433070866141736" footer="0.5118110236220472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2008-11-10T15:00:40Z</cp:lastPrinted>
  <dcterms:created xsi:type="dcterms:W3CDTF">2004-06-11T08:40:51Z</dcterms:created>
  <dcterms:modified xsi:type="dcterms:W3CDTF">2008-11-28T13:29:50Z</dcterms:modified>
  <cp:category/>
  <cp:version/>
  <cp:contentType/>
  <cp:contentStatus/>
  <cp:revision>1</cp:revision>
</cp:coreProperties>
</file>